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45" activeTab="1"/>
  </bookViews>
  <sheets>
    <sheet name="Титульный лист" sheetId="1" r:id="rId1"/>
    <sheet name="Пояснительная" sheetId="2" r:id="rId2"/>
    <sheet name="График учебного процесса " sheetId="3" r:id="rId3"/>
    <sheet name="План учебного процесса " sheetId="4" r:id="rId4"/>
    <sheet name="кабинеты " sheetId="5" r:id="rId5"/>
    <sheet name="Структура" sheetId="6" r:id="rId6"/>
    <sheet name="Лист3" sheetId="7" state="hidden" r:id="rId7"/>
  </sheets>
  <definedNames>
    <definedName name="_xlnm.Print_Area" localSheetId="3">'План учебного процесса '!$A$2:$Q$72</definedName>
  </definedNames>
  <calcPr fullCalcOnLoad="1"/>
</workbook>
</file>

<file path=xl/comments3.xml><?xml version="1.0" encoding="utf-8"?>
<comments xmlns="http://schemas.openxmlformats.org/spreadsheetml/2006/main">
  <authors>
    <author>Teacher</author>
    <author>USER</author>
  </authors>
  <commentList>
    <comment ref="F24" authorId="0">
      <text>
        <r>
          <rPr>
            <b/>
            <sz val="8"/>
            <rFont val="Tahoma"/>
            <family val="2"/>
          </rPr>
          <t>Сумма по строке I с 3 по 8 столбик</t>
        </r>
      </text>
    </comment>
    <comment ref="O24" authorId="0">
      <text>
        <r>
          <rPr>
            <b/>
            <sz val="8"/>
            <rFont val="Tahoma"/>
            <family val="2"/>
          </rPr>
          <t>Сумма по строке I с 3 по 8 столбик</t>
        </r>
      </text>
    </comment>
    <comment ref="AZ24" authorId="0">
      <text>
        <r>
          <rPr>
            <b/>
            <sz val="8"/>
            <rFont val="Tahoma"/>
            <family val="2"/>
          </rPr>
          <t>Сумма по строке I</t>
        </r>
      </text>
    </comment>
    <comment ref="F25" authorId="0">
      <text>
        <r>
          <rPr>
            <b/>
            <sz val="8"/>
            <rFont val="Tahoma"/>
            <family val="2"/>
          </rPr>
          <t>Сумма по строке II с 3 по 8 столбик</t>
        </r>
      </text>
    </comment>
    <comment ref="O25" authorId="0">
      <text>
        <r>
          <rPr>
            <b/>
            <sz val="8"/>
            <rFont val="Tahoma"/>
            <family val="2"/>
          </rPr>
          <t>Сумма по строке II с 3 по 8 столбик</t>
        </r>
      </text>
    </comment>
    <comment ref="AZ25" authorId="0">
      <text>
        <r>
          <rPr>
            <b/>
            <sz val="8"/>
            <rFont val="Tahoma"/>
            <family val="2"/>
          </rPr>
          <t>Сумма по строке II</t>
        </r>
      </text>
    </comment>
    <comment ref="F26" authorId="0">
      <text>
        <r>
          <rPr>
            <b/>
            <sz val="8"/>
            <rFont val="Tahoma"/>
            <family val="2"/>
          </rPr>
          <t>Сумма по строке II с 3 по 8 столбик</t>
        </r>
      </text>
    </comment>
    <comment ref="O26" authorId="0">
      <text>
        <r>
          <rPr>
            <b/>
            <sz val="8"/>
            <rFont val="Tahoma"/>
            <family val="2"/>
          </rPr>
          <t>Сумма по строке II с 3 по 8 столбик</t>
        </r>
      </text>
    </comment>
    <comment ref="AZ26" authorId="0">
      <text>
        <r>
          <rPr>
            <b/>
            <sz val="8"/>
            <rFont val="Tahoma"/>
            <family val="2"/>
          </rPr>
          <t>Сумма по строке II</t>
        </r>
      </text>
    </comment>
    <comment ref="F27" authorId="0">
      <text>
        <r>
          <rPr>
            <b/>
            <sz val="8"/>
            <rFont val="Tahoma"/>
            <family val="2"/>
          </rPr>
          <t>Сумма по строке II с 3 по 8 столбик</t>
        </r>
      </text>
    </comment>
    <comment ref="O27" authorId="0">
      <text>
        <r>
          <rPr>
            <b/>
            <sz val="8"/>
            <rFont val="Tahoma"/>
            <family val="2"/>
          </rPr>
          <t>Сумма по строке II с 3 по 8 столбик</t>
        </r>
      </text>
    </comment>
    <comment ref="AZ27" authorId="0">
      <text>
        <r>
          <rPr>
            <b/>
            <sz val="8"/>
            <rFont val="Tahoma"/>
            <family val="2"/>
          </rPr>
          <t>Сумма по строке II</t>
        </r>
      </text>
    </comment>
    <comment ref="F28" authorId="1">
      <text>
        <r>
          <rPr>
            <sz val="10"/>
            <rFont val="Tahoma"/>
            <family val="2"/>
          </rPr>
          <t xml:space="preserve">Сумма по столбцу </t>
        </r>
        <r>
          <rPr>
            <b/>
            <sz val="10"/>
            <rFont val="Tahoma"/>
            <family val="2"/>
          </rPr>
          <t>2</t>
        </r>
        <r>
          <rPr>
            <sz val="10"/>
            <rFont val="Tahoma"/>
            <family val="2"/>
          </rPr>
          <t xml:space="preserve">
</t>
        </r>
      </text>
    </comment>
    <comment ref="O28" authorId="1">
      <text>
        <r>
          <rPr>
            <sz val="10"/>
            <rFont val="Tahoma"/>
            <family val="2"/>
          </rPr>
          <t xml:space="preserve">Сумма по столбцу </t>
        </r>
        <r>
          <rPr>
            <b/>
            <sz val="10"/>
            <rFont val="Tahoma"/>
            <family val="2"/>
          </rPr>
          <t>2</t>
        </r>
        <r>
          <rPr>
            <sz val="10"/>
            <rFont val="Tahoma"/>
            <family val="2"/>
          </rPr>
          <t xml:space="preserve">
</t>
        </r>
      </text>
    </comment>
    <comment ref="V28" authorId="0">
      <text>
        <r>
          <rPr>
            <sz val="8"/>
            <rFont val="Tahoma"/>
            <family val="2"/>
          </rPr>
          <t xml:space="preserve">Сумма по столбцу </t>
        </r>
        <r>
          <rPr>
            <b/>
            <sz val="8"/>
            <rFont val="Tahoma"/>
            <family val="2"/>
          </rPr>
          <t>3</t>
        </r>
      </text>
    </comment>
    <comment ref="AA28" authorId="0">
      <text>
        <r>
          <rPr>
            <b/>
            <sz val="8"/>
            <rFont val="Tahoma"/>
            <family val="2"/>
          </rPr>
          <t>Сумма по столбцу 4</t>
        </r>
      </text>
    </comment>
    <comment ref="AH28" authorId="0">
      <text>
        <r>
          <rPr>
            <b/>
            <sz val="8"/>
            <rFont val="Tahoma"/>
            <family val="2"/>
          </rPr>
          <t>Сумма по столбцу 5</t>
        </r>
        <r>
          <rPr>
            <sz val="8"/>
            <rFont val="Tahoma"/>
            <family val="2"/>
          </rPr>
          <t xml:space="preserve">
</t>
        </r>
      </text>
    </comment>
    <comment ref="AO28" authorId="0">
      <text>
        <r>
          <rPr>
            <b/>
            <sz val="8"/>
            <rFont val="Tahoma"/>
            <family val="2"/>
          </rPr>
          <t>Сумма по столбцу 7</t>
        </r>
      </text>
    </comment>
    <comment ref="AU28" authorId="0">
      <text>
        <r>
          <rPr>
            <b/>
            <sz val="8"/>
            <rFont val="Tahoma"/>
            <family val="2"/>
          </rPr>
          <t>Сумма по столбцу 8</t>
        </r>
      </text>
    </comment>
    <comment ref="AZ28" authorId="0">
      <text>
        <r>
          <rPr>
            <b/>
            <sz val="8"/>
            <rFont val="Tahoma"/>
            <family val="2"/>
          </rPr>
          <t xml:space="preserve">Сумма по столбцу 9
</t>
        </r>
      </text>
    </comment>
  </commentList>
</comments>
</file>

<file path=xl/comments4.xml><?xml version="1.0" encoding="utf-8"?>
<comments xmlns="http://schemas.openxmlformats.org/spreadsheetml/2006/main">
  <authors>
    <author>Teacher</author>
    <author>Pushkova L.</author>
  </authors>
  <commentList>
    <comment ref="D18" authorId="0">
      <text>
        <r>
          <rPr>
            <b/>
            <sz val="8"/>
            <rFont val="Tahoma"/>
            <family val="2"/>
          </rPr>
          <t>Сумма столбцов 5+6 в этой строке</t>
        </r>
      </text>
    </comment>
    <comment ref="E18" authorId="0">
      <text>
        <r>
          <rPr>
            <b/>
            <sz val="8"/>
            <rFont val="Tahoma"/>
            <family val="2"/>
          </rPr>
          <t>Сумма по столбцу 5 для этого раздела</t>
        </r>
      </text>
    </comment>
    <comment ref="F18" authorId="0">
      <text>
        <r>
          <rPr>
            <b/>
            <sz val="8"/>
            <rFont val="Tahoma"/>
            <family val="2"/>
          </rPr>
          <t>Сумма столбцов 7+8+9 в этой строке</t>
        </r>
      </text>
    </comment>
    <comment ref="G18" authorId="0">
      <text>
        <r>
          <rPr>
            <b/>
            <sz val="8"/>
            <rFont val="Tahoma"/>
            <family val="2"/>
          </rPr>
          <t>Сумма по столбцу 8 для этого раздела</t>
        </r>
      </text>
    </comment>
    <comment ref="H18" authorId="0">
      <text>
        <r>
          <rPr>
            <b/>
            <sz val="8"/>
            <rFont val="Tahoma"/>
            <family val="2"/>
          </rPr>
          <t>Сумма по столбцу 8 для этого раздела</t>
        </r>
      </text>
    </comment>
    <comment ref="I18" authorId="0">
      <text>
        <r>
          <rPr>
            <b/>
            <sz val="8"/>
            <rFont val="Tahoma"/>
            <family val="2"/>
          </rPr>
          <t>Сумма по столбцу 9 для этого раздела</t>
        </r>
      </text>
    </comment>
    <comment ref="D19" authorId="0">
      <text>
        <r>
          <rPr>
            <b/>
            <sz val="8"/>
            <rFont val="Tahoma"/>
            <family val="2"/>
          </rPr>
          <t>Сумма столбцов 5+6 в этой строке</t>
        </r>
      </text>
    </comment>
    <comment ref="E19" authorId="0">
      <text>
        <r>
          <rPr>
            <b/>
            <sz val="8"/>
            <rFont val="Tahoma"/>
            <family val="2"/>
          </rPr>
          <t>Сумма по столбцу 5 для этого раздела</t>
        </r>
      </text>
    </comment>
    <comment ref="F19" authorId="0">
      <text>
        <r>
          <rPr>
            <b/>
            <sz val="8"/>
            <rFont val="Tahoma"/>
            <family val="2"/>
          </rPr>
          <t>Сумма столбцов 7+8+9 в этой строке</t>
        </r>
      </text>
    </comment>
    <comment ref="G19" authorId="0">
      <text>
        <r>
          <rPr>
            <b/>
            <sz val="8"/>
            <rFont val="Tahoma"/>
            <family val="2"/>
          </rPr>
          <t>Сумма по столбцу 7 для этого раздела</t>
        </r>
      </text>
    </comment>
    <comment ref="H19" authorId="0">
      <text>
        <r>
          <rPr>
            <b/>
            <sz val="8"/>
            <rFont val="Tahoma"/>
            <family val="2"/>
          </rPr>
          <t>Сумма по столбцу 8 для этого раздела</t>
        </r>
      </text>
    </comment>
    <comment ref="I19" authorId="0">
      <text>
        <r>
          <rPr>
            <b/>
            <sz val="8"/>
            <rFont val="Tahoma"/>
            <family val="2"/>
          </rPr>
          <t>Сумма по столбцу 9 для этого раздела</t>
        </r>
      </text>
    </comment>
    <comment ref="D20" authorId="0">
      <text>
        <r>
          <rPr>
            <b/>
            <sz val="8"/>
            <rFont val="Tahoma"/>
            <family val="2"/>
          </rPr>
          <t>Сумма столбцов 5+6 в этой строке</t>
        </r>
      </text>
    </comment>
    <comment ref="F20" authorId="0">
      <text>
        <r>
          <rPr>
            <b/>
            <sz val="8"/>
            <rFont val="Tahoma"/>
            <family val="2"/>
          </rPr>
          <t>Сумма столбцов 7+8+9 в этой строке</t>
        </r>
      </text>
    </comment>
    <comment ref="D21" authorId="0">
      <text>
        <r>
          <rPr>
            <b/>
            <sz val="8"/>
            <rFont val="Tahoma"/>
            <family val="2"/>
          </rPr>
          <t>Сумма столбцов 5+6 в этой строке</t>
        </r>
      </text>
    </comment>
    <comment ref="F21" authorId="0">
      <text>
        <r>
          <rPr>
            <b/>
            <sz val="8"/>
            <rFont val="Tahoma"/>
            <family val="2"/>
          </rPr>
          <t>Сумма столбцов 7+8+9 в этой строке</t>
        </r>
      </text>
    </comment>
    <comment ref="D22" authorId="0">
      <text>
        <r>
          <rPr>
            <b/>
            <sz val="8"/>
            <rFont val="Tahoma"/>
            <family val="2"/>
          </rPr>
          <t>Сумма столбцов 5+6 в этой строке</t>
        </r>
      </text>
    </comment>
    <comment ref="F22" authorId="0">
      <text>
        <r>
          <rPr>
            <b/>
            <sz val="8"/>
            <rFont val="Tahoma"/>
            <family val="2"/>
          </rPr>
          <t>Сумма столбцов 7+8+9 в этой строке</t>
        </r>
      </text>
    </comment>
    <comment ref="D23" authorId="0">
      <text>
        <r>
          <rPr>
            <b/>
            <sz val="8"/>
            <rFont val="Tahoma"/>
            <family val="2"/>
          </rPr>
          <t>Сумма столбцов 5+6 в этой строке</t>
        </r>
      </text>
    </comment>
    <comment ref="F23" authorId="0">
      <text>
        <r>
          <rPr>
            <b/>
            <sz val="8"/>
            <rFont val="Tahoma"/>
            <family val="2"/>
          </rPr>
          <t>Сумма столбцов 7+8+9 в этой строке</t>
        </r>
      </text>
    </comment>
    <comment ref="D24" authorId="0">
      <text>
        <r>
          <rPr>
            <b/>
            <sz val="8"/>
            <rFont val="Tahoma"/>
            <family val="2"/>
          </rPr>
          <t>Сумма столбцов 5+6 в этой строке</t>
        </r>
      </text>
    </comment>
    <comment ref="E24" authorId="0">
      <text>
        <r>
          <rPr>
            <b/>
            <sz val="8"/>
            <rFont val="Tahoma"/>
            <family val="2"/>
          </rPr>
          <t>Сумма по столбцу 5 для этого раздела</t>
        </r>
      </text>
    </comment>
    <comment ref="F24" authorId="0">
      <text>
        <r>
          <rPr>
            <b/>
            <sz val="8"/>
            <rFont val="Tahoma"/>
            <family val="2"/>
          </rPr>
          <t>Сумма столбцов 7+8+9 в этой строке</t>
        </r>
      </text>
    </comment>
    <comment ref="G24" authorId="0">
      <text>
        <r>
          <rPr>
            <b/>
            <sz val="8"/>
            <rFont val="Tahoma"/>
            <family val="2"/>
          </rPr>
          <t>Сумма по столбцу 7 для этого раздела</t>
        </r>
      </text>
    </comment>
    <comment ref="H24" authorId="0">
      <text>
        <r>
          <rPr>
            <b/>
            <sz val="8"/>
            <rFont val="Tahoma"/>
            <family val="2"/>
          </rPr>
          <t>Сумма по столбцу 8 для этого раздела</t>
        </r>
      </text>
    </comment>
    <comment ref="I24" authorId="0">
      <text>
        <r>
          <rPr>
            <b/>
            <sz val="8"/>
            <rFont val="Tahoma"/>
            <family val="2"/>
          </rPr>
          <t>Сумма по столбцу 9 для этого раздела</t>
        </r>
      </text>
    </comment>
    <comment ref="D25" authorId="0">
      <text>
        <r>
          <rPr>
            <b/>
            <sz val="8"/>
            <rFont val="Tahoma"/>
            <family val="2"/>
          </rPr>
          <t>Сумма столбцов 5+6 в этой строке</t>
        </r>
      </text>
    </comment>
    <comment ref="F25" authorId="0">
      <text>
        <r>
          <rPr>
            <b/>
            <sz val="8"/>
            <rFont val="Tahoma"/>
            <family val="2"/>
          </rPr>
          <t>Сумма столбцов 7+8+9 в этой строке</t>
        </r>
      </text>
    </comment>
    <comment ref="D29" authorId="0">
      <text>
        <r>
          <rPr>
            <b/>
            <sz val="8"/>
            <rFont val="Tahoma"/>
            <family val="2"/>
          </rPr>
          <t>Сумма столбцов 5+6 в этой строке</t>
        </r>
      </text>
    </comment>
    <comment ref="F29" authorId="0">
      <text>
        <r>
          <rPr>
            <b/>
            <sz val="8"/>
            <rFont val="Tahoma"/>
            <family val="2"/>
          </rPr>
          <t>Сумма столбцов 7+8+9 в этой строке</t>
        </r>
      </text>
    </comment>
    <comment ref="I29" authorId="0">
      <text>
        <r>
          <rPr>
            <b/>
            <sz val="8"/>
            <rFont val="Tahoma"/>
            <family val="2"/>
          </rPr>
          <t>Сумма по столбцу 9 для этого раздела</t>
        </r>
      </text>
    </comment>
    <comment ref="D30" authorId="0">
      <text>
        <r>
          <rPr>
            <b/>
            <sz val="8"/>
            <rFont val="Tahoma"/>
            <family val="2"/>
          </rPr>
          <t>Сумма столбцов 5+6 в этой строке</t>
        </r>
      </text>
    </comment>
    <comment ref="F30" authorId="0">
      <text>
        <r>
          <rPr>
            <b/>
            <sz val="8"/>
            <rFont val="Tahoma"/>
            <family val="2"/>
          </rPr>
          <t>Сумма столбцов 7+8+9 в этой строке</t>
        </r>
      </text>
    </comment>
    <comment ref="D31" authorId="0">
      <text>
        <r>
          <rPr>
            <b/>
            <sz val="8"/>
            <rFont val="Tahoma"/>
            <family val="2"/>
          </rPr>
          <t>Сумма столбцов 5+6 в этой строке</t>
        </r>
      </text>
    </comment>
    <comment ref="D32" authorId="0">
      <text>
        <r>
          <rPr>
            <b/>
            <sz val="8"/>
            <rFont val="Tahoma"/>
            <family val="2"/>
          </rPr>
          <t>Сумма столбцов 5+6 в этой строке</t>
        </r>
      </text>
    </comment>
    <comment ref="D33" authorId="0">
      <text>
        <r>
          <rPr>
            <b/>
            <sz val="8"/>
            <rFont val="Tahoma"/>
            <family val="2"/>
          </rPr>
          <t>Сумма столбцов 5+6 в этой строке</t>
        </r>
      </text>
    </comment>
    <comment ref="D34" authorId="1">
      <text>
        <r>
          <rPr>
            <b/>
            <sz val="8"/>
            <rFont val="Tahoma"/>
            <family val="2"/>
          </rPr>
          <t>сумма столбцов 5,6</t>
        </r>
        <r>
          <rPr>
            <sz val="8"/>
            <rFont val="Tahoma"/>
            <family val="2"/>
          </rPr>
          <t xml:space="preserve">
</t>
        </r>
      </text>
    </comment>
    <comment ref="F34" authorId="1">
      <text>
        <r>
          <rPr>
            <b/>
            <sz val="8"/>
            <rFont val="Tahoma"/>
            <family val="2"/>
          </rPr>
          <t>сумма столбцов7,8,9</t>
        </r>
        <r>
          <rPr>
            <sz val="8"/>
            <rFont val="Tahoma"/>
            <family val="2"/>
          </rPr>
          <t xml:space="preserve">
</t>
        </r>
      </text>
    </comment>
    <comment ref="D35" authorId="1">
      <text>
        <r>
          <rPr>
            <b/>
            <sz val="8"/>
            <rFont val="Tahoma"/>
            <family val="2"/>
          </rPr>
          <t>сумма столбцов 5,6</t>
        </r>
        <r>
          <rPr>
            <sz val="8"/>
            <rFont val="Tahoma"/>
            <family val="2"/>
          </rPr>
          <t xml:space="preserve">
</t>
        </r>
      </text>
    </comment>
    <comment ref="F35" authorId="1">
      <text>
        <r>
          <rPr>
            <b/>
            <sz val="8"/>
            <rFont val="Tahoma"/>
            <family val="2"/>
          </rPr>
          <t>сумма столбцов7,8,9</t>
        </r>
        <r>
          <rPr>
            <sz val="8"/>
            <rFont val="Tahoma"/>
            <family val="2"/>
          </rPr>
          <t xml:space="preserve">
</t>
        </r>
      </text>
    </comment>
    <comment ref="D36" authorId="1">
      <text>
        <r>
          <rPr>
            <b/>
            <sz val="8"/>
            <rFont val="Tahoma"/>
            <family val="2"/>
          </rPr>
          <t>сумма столбцов 5,6</t>
        </r>
        <r>
          <rPr>
            <sz val="8"/>
            <rFont val="Tahoma"/>
            <family val="2"/>
          </rPr>
          <t xml:space="preserve">
</t>
        </r>
      </text>
    </comment>
    <comment ref="F36" authorId="1">
      <text>
        <r>
          <rPr>
            <b/>
            <sz val="8"/>
            <rFont val="Tahoma"/>
            <family val="2"/>
          </rPr>
          <t>сумма столбцов7,8,9</t>
        </r>
        <r>
          <rPr>
            <sz val="8"/>
            <rFont val="Tahoma"/>
            <family val="2"/>
          </rPr>
          <t xml:space="preserve">
</t>
        </r>
      </text>
    </comment>
    <comment ref="D37" authorId="1">
      <text>
        <r>
          <rPr>
            <b/>
            <sz val="8"/>
            <rFont val="Tahoma"/>
            <family val="2"/>
          </rPr>
          <t>сумма столбцов 5,6</t>
        </r>
        <r>
          <rPr>
            <sz val="8"/>
            <rFont val="Tahoma"/>
            <family val="2"/>
          </rPr>
          <t xml:space="preserve">
</t>
        </r>
      </text>
    </comment>
    <comment ref="F37" authorId="1">
      <text>
        <r>
          <rPr>
            <b/>
            <sz val="8"/>
            <rFont val="Tahoma"/>
            <family val="2"/>
          </rPr>
          <t>сумма столбцов7,8,9</t>
        </r>
        <r>
          <rPr>
            <sz val="8"/>
            <rFont val="Tahoma"/>
            <family val="2"/>
          </rPr>
          <t xml:space="preserve">
</t>
        </r>
      </text>
    </comment>
    <comment ref="D43" authorId="1">
      <text>
        <r>
          <rPr>
            <b/>
            <sz val="8"/>
            <rFont val="Tahoma"/>
            <family val="2"/>
          </rPr>
          <t>сумма столбцов 5,6</t>
        </r>
        <r>
          <rPr>
            <sz val="8"/>
            <rFont val="Tahoma"/>
            <family val="2"/>
          </rPr>
          <t xml:space="preserve">
</t>
        </r>
      </text>
    </comment>
    <comment ref="F43" authorId="0">
      <text>
        <r>
          <rPr>
            <b/>
            <sz val="8"/>
            <rFont val="Tahoma"/>
            <family val="2"/>
          </rPr>
          <t>Сумма столбцов 7+8+9 в этой строке</t>
        </r>
      </text>
    </comment>
    <comment ref="D46" authorId="1">
      <text>
        <r>
          <rPr>
            <b/>
            <sz val="8"/>
            <rFont val="Tahoma"/>
            <family val="2"/>
          </rPr>
          <t>сумма столбцов 5,6</t>
        </r>
        <r>
          <rPr>
            <sz val="8"/>
            <rFont val="Tahoma"/>
            <family val="2"/>
          </rPr>
          <t xml:space="preserve">
</t>
        </r>
      </text>
    </comment>
  </commentList>
</comments>
</file>

<file path=xl/sharedStrings.xml><?xml version="1.0" encoding="utf-8"?>
<sst xmlns="http://schemas.openxmlformats.org/spreadsheetml/2006/main" count="532" uniqueCount="361">
  <si>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</si>
  <si>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</si>
  <si>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</si>
  <si>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</si>
  <si>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</si>
  <si>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</si>
  <si>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</si>
  <si>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</si>
  <si>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</si>
  <si>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</si>
  <si>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</si>
  <si>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</si>
  <si>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</si>
  <si>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</si>
  <si>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</si>
  <si>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</si>
  <si>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</si>
  <si>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</si>
  <si>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</si>
  <si>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</si>
  <si>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</si>
  <si>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</si>
  <si>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</si>
  <si>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</si>
  <si>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</si>
  <si>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</si>
  <si>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</si>
  <si>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</si>
  <si>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</si>
  <si>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</si>
  <si>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</si>
  <si>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</si>
  <si>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</si>
  <si>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</si>
  <si>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</si>
  <si>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</si>
  <si>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</si>
  <si>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</si>
  <si>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</si>
  <si>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</si>
  <si>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</si>
  <si>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</si>
  <si>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</si>
  <si>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</si>
  <si>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</si>
  <si>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</si>
  <si>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</si>
  <si>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</si>
  <si>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</si>
  <si>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</si>
  <si>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</si>
  <si>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</si>
  <si>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</si>
  <si>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</si>
  <si>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</si>
  <si>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</si>
  <si>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</si>
  <si>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</si>
  <si>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</si>
  <si>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</si>
  <si>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</si>
  <si>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</si>
  <si>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</si>
  <si>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</si>
  <si>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</si>
  <si>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</si>
  <si>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</si>
  <si>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</si>
  <si>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</si>
  <si>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</si>
  <si>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</si>
  <si>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</si>
  <si>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</si>
  <si>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</si>
  <si>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</si>
  <si>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</si>
  <si>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</si>
  <si>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</si>
  <si>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</si>
  <si>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</si>
  <si>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</si>
  <si>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</si>
  <si>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</si>
  <si>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</si>
  <si>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</si>
  <si>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</si>
  <si>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</si>
  <si>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</si>
  <si>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</si>
  <si>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</si>
  <si>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</si>
  <si>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</si>
  <si>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</si>
  <si>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</si>
  <si>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</si>
  <si>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</si>
  <si>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</si>
  <si>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</si>
  <si>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</si>
  <si>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</si>
  <si>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</si>
  <si>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</si>
  <si>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</si>
  <si>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</si>
  <si>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</si>
  <si>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</si>
  <si>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</si>
  <si>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</si>
  <si>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</si>
  <si>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</si>
  <si>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</si>
  <si>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</si>
  <si>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</si>
  <si>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ОП.09</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</si>
  <si>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</si>
  <si>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</si>
  <si>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</si>
  <si>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</si>
  <si>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</si>
  <si>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</si>
  <si>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</si>
  <si>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</si>
  <si>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</si>
  <si>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</si>
  <si>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</si>
  <si>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Выполнение работ по одной или нескольким профессиям рабочих, должностям служащих</t>
  </si>
  <si>
    <t>ЕН.02</t>
  </si>
  <si>
    <t>ОП.10</t>
  </si>
  <si>
    <t>МДК.03.01</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</si>
  <si>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</si>
  <si>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</si>
  <si>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</si>
  <si>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</si>
  <si>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</si>
  <si>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</si>
  <si>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</si>
  <si>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</si>
  <si>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</si>
  <si>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</si>
  <si>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</si>
  <si>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</si>
  <si>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 xml:space="preserve">преддипломная </t>
  </si>
  <si>
    <t>Экологические основы природопользования</t>
  </si>
  <si>
    <t xml:space="preserve">                                УЧЕБНЫЙ ПЛАН</t>
  </si>
  <si>
    <t>1.ПОЯСНИТЕЛЬНАЯ ЗАПИСКА</t>
  </si>
  <si>
    <t>Наименование</t>
  </si>
  <si>
    <t>ОК и ПК</t>
  </si>
  <si>
    <t xml:space="preserve">Материаловедение </t>
  </si>
  <si>
    <t>Общее устройство судов</t>
  </si>
  <si>
    <t>Безопасность жизнедеятельности</t>
  </si>
  <si>
    <t>ПП.01</t>
  </si>
  <si>
    <t>ПП.03</t>
  </si>
  <si>
    <t>УП.04</t>
  </si>
  <si>
    <t>ПП.04</t>
  </si>
  <si>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</si>
  <si>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</si>
  <si>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</si>
  <si>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</si>
  <si>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indexed="8"/>
        <rFont val="Georgia"/>
        <family val="1"/>
      </rPr>
      <t xml:space="preserve"> </t>
    </r>
    <r>
      <rPr>
        <sz val="12"/>
        <color indexed="8"/>
        <rFont val="Times New Roman"/>
        <family val="1"/>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</si>
  <si>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</si>
  <si>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r>
      <t>2.2.Общепрофессиональные дисциплины и профессиональный</t>
    </r>
    <r>
      <rPr>
        <sz val="12"/>
        <color indexed="8"/>
        <rFont val="Times New Roman"/>
        <family val="1"/>
      </rPr>
      <t xml:space="preserve">  </t>
    </r>
    <r>
      <rPr>
        <b/>
        <sz val="12"/>
        <color indexed="8"/>
        <rFont val="Times New Roman"/>
        <family val="1"/>
      </rPr>
      <t>цикл.</t>
    </r>
  </si>
  <si>
    <t>2.3. Формирование вариативной части ППССЗ</t>
  </si>
  <si>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</si>
  <si>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</si>
  <si>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</si>
  <si>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</si>
  <si>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 xml:space="preserve"> 26.02.02 Судостроение</t>
  </si>
  <si>
    <t>№</t>
  </si>
  <si>
    <t>КАБИНЕТЫ</t>
  </si>
  <si>
    <t>ЛАБОРАТОРИИ</t>
  </si>
  <si>
    <t>МАСТЕРСКИЕ</t>
  </si>
  <si>
    <t>СПОРТИВНЫЕ КОМПЛЕКСЫ</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</si>
  <si>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</si>
  <si>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</si>
  <si>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</si>
  <si>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</si>
  <si>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t>
  </si>
  <si>
    <t>Читальный зал с выходом в сеть интернет</t>
  </si>
  <si>
    <t>Актовый зал.</t>
  </si>
  <si>
    <t>Технологические процессы ремонта судов и типовых деталей судовых конструкций</t>
  </si>
  <si>
    <t>Основы управления подразделением организации</t>
  </si>
  <si>
    <t>Управление  подразделением организации</t>
  </si>
  <si>
    <t>ПП.02</t>
  </si>
  <si>
    <t>Конструкторская подготовка производства в судостроительной организации</t>
  </si>
  <si>
    <t>Конструкторское обеспечение судостроительного производства</t>
  </si>
  <si>
    <t>Технологическая подготовка производства в судостроении</t>
  </si>
  <si>
    <t>Контроль и пусконаладка технологических процессов судостроительного производства</t>
  </si>
  <si>
    <t>Экономика организации</t>
  </si>
  <si>
    <t>Основы автоматизации технологических процессов</t>
  </si>
  <si>
    <t>ОП.07</t>
  </si>
  <si>
    <t>Сварочное производство</t>
  </si>
  <si>
    <t>Метрология и стандартизация</t>
  </si>
  <si>
    <t>Электроника и электротехника</t>
  </si>
  <si>
    <t xml:space="preserve">Механика </t>
  </si>
  <si>
    <t>ЕН.03</t>
  </si>
  <si>
    <t>Информатика и информационные технологии</t>
  </si>
  <si>
    <t>контрольные работы</t>
  </si>
  <si>
    <t>Общий гуманитарный и социально-экономический учебный цикл</t>
  </si>
  <si>
    <t xml:space="preserve">ОГСЭ.01. </t>
  </si>
  <si>
    <t>ОК 1 - 9</t>
  </si>
  <si>
    <t xml:space="preserve">ОГСЭ.02. </t>
  </si>
  <si>
    <t>ОК 2, 3, 6, 7</t>
  </si>
  <si>
    <t>ОГСЭ.03.</t>
  </si>
  <si>
    <t xml:space="preserve">ОК 1 - 9ПК 1.3, 1.4
</t>
  </si>
  <si>
    <t xml:space="preserve">ОГСЭ.04. </t>
  </si>
  <si>
    <t>Математический и общий естественно-научный учебный цикл</t>
  </si>
  <si>
    <t>ЕН.01.</t>
  </si>
  <si>
    <t xml:space="preserve">ОК 1 - 9,  ПК 2.1, 2.3, 3.4, 3.6
</t>
  </si>
  <si>
    <t xml:space="preserve">ОК 1 - 9, ПК 2.1, 2.3, 3.4, 3.6
</t>
  </si>
  <si>
    <t xml:space="preserve">ЕН.03. </t>
  </si>
  <si>
    <t xml:space="preserve">ОК 1 - 9,  ПК 1.1 - 1.3, 2.1, 2.3, 3.6
</t>
  </si>
  <si>
    <t>Профессиональный учебный цикл</t>
  </si>
  <si>
    <t xml:space="preserve">ОП.01. </t>
  </si>
  <si>
    <t xml:space="preserve">ОК 1 - 9, ПК 1.2, 1.3, 2.1 - 2.3, 3.3, 3.4, 3.6
</t>
  </si>
  <si>
    <t>ОП.02.</t>
  </si>
  <si>
    <t>Механика</t>
  </si>
  <si>
    <t>ОП.03.</t>
  </si>
  <si>
    <t xml:space="preserve">ОК 1 - 9,  ПК 1.2, 1.3, 2.1 - 2.3
ПК 3.3, 3.4, 3.6
</t>
  </si>
  <si>
    <t>ОП.04.</t>
  </si>
  <si>
    <t>Материаловедение</t>
  </si>
  <si>
    <t xml:space="preserve">ОК 1 - 9,  ПК 1.2, 1.3, 2.1 - 2.3, 3.3, 3.4, 3.6
</t>
  </si>
  <si>
    <t xml:space="preserve">ОП.05. </t>
  </si>
  <si>
    <t xml:space="preserve">ОК 1 - 9, ПК 1.1 - 1.3, 2.3, 3.4
</t>
  </si>
  <si>
    <t xml:space="preserve">ОП.06. </t>
  </si>
  <si>
    <t xml:space="preserve">ОК 1 - 9,  ПК 1.1 - 1.4
</t>
  </si>
  <si>
    <t xml:space="preserve">ОП.07. </t>
  </si>
  <si>
    <t xml:space="preserve">ОК 1 - 9,  ПК 1.1, 1.3, 2.1, 2.2
</t>
  </si>
  <si>
    <t>ОП.08.</t>
  </si>
  <si>
    <t>ОП.09.</t>
  </si>
  <si>
    <t>ОП 10</t>
  </si>
  <si>
    <t xml:space="preserve">МДК.01.01. </t>
  </si>
  <si>
    <t xml:space="preserve">ОК 1 - 9, ПК 1.1 - 1.4
</t>
  </si>
  <si>
    <t>Конструкторское обеспечение судостроительного производстваКонструкторское обеспечение судостроительного производства</t>
  </si>
  <si>
    <t>МДК.02.01.</t>
  </si>
  <si>
    <t xml:space="preserve">ОК 1 - 9, ПК 2.1 - 2.3
</t>
  </si>
  <si>
    <t>Управление подразделением организации</t>
  </si>
  <si>
    <t xml:space="preserve">МДК.03.01. </t>
  </si>
  <si>
    <t xml:space="preserve">ОК 1 - 9, ПК 3.1 - 3.6
</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</si>
  <si>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</si>
  <si>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</si>
  <si>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</si>
  <si>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</si>
  <si>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</si>
  <si>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</si>
  <si>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 xml:space="preserve"> -/з,-/-,-/-,-/-</t>
  </si>
  <si>
    <t>Обязательная часть учебных циклов ППССЗ</t>
  </si>
  <si>
    <t>Математический и общий естественнонаучный  учебный цикл</t>
  </si>
  <si>
    <t xml:space="preserve"> -/-,-/з,-/-,-/-</t>
  </si>
  <si>
    <t xml:space="preserve"> -/-,-/-,-/з,-/-</t>
  </si>
  <si>
    <t>МДК.04.01</t>
  </si>
  <si>
    <t>МДК.04.02</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</si>
  <si>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</si>
  <si>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</si>
  <si>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</si>
  <si>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</si>
  <si>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rPr>
      <t xml:space="preserve"> (4 ч. / на 1 об-ся в год)</t>
    </r>
  </si>
  <si>
    <t>1.Программа базовой подготовки</t>
  </si>
  <si>
    <t>дисциплин и МДК</t>
  </si>
  <si>
    <t>1.1. Дипломный проект</t>
  </si>
  <si>
    <t xml:space="preserve">производств. практики </t>
  </si>
  <si>
    <t>преддипл.практика</t>
  </si>
  <si>
    <t>Выполнение дипломного  проекта с 18 мая по 14 июня (всего 4 нед.)</t>
  </si>
  <si>
    <t>зачётов</t>
  </si>
  <si>
    <t>Формы промежуточной аттестации      К/ З/Э</t>
  </si>
  <si>
    <t xml:space="preserve"> к/-,-/-,-/-,-/-</t>
  </si>
  <si>
    <t xml:space="preserve"> к/з,-/-,-/-,-/-</t>
  </si>
  <si>
    <t xml:space="preserve"> -/з,-/з,-/з,-/з</t>
  </si>
  <si>
    <t xml:space="preserve"> -/-,к/Э,-/-,-/-</t>
  </si>
  <si>
    <t xml:space="preserve"> -/-,к/з,-/-,-/-</t>
  </si>
  <si>
    <t xml:space="preserve"> -/-,-/-,-/-,к/Э</t>
  </si>
  <si>
    <r>
      <t>Домашние контрольные работы подлежат обязательному рецензированию.</t>
    </r>
    <r>
      <rPr>
        <sz val="12"/>
        <color indexed="8"/>
        <rFont val="Georgia"/>
        <family val="1"/>
      </rPr>
      <t xml:space="preserve"> </t>
    </r>
    <r>
      <rPr>
        <sz val="12"/>
        <color indexed="8"/>
        <rFont val="Times New Roman"/>
        <family val="1"/>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</si>
  <si>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r>
      <t xml:space="preserve">Зачеты проводятся  за счет времени, отведенного на образовательный предмет, дисциплину или профессиональный модуль.  </t>
    </r>
    <r>
      <rPr>
        <sz val="12"/>
        <color indexed="8"/>
        <rFont val="Times New Roman"/>
        <family val="1"/>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</si>
  <si>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1 семестр</t>
  </si>
  <si>
    <t>2 семестр</t>
  </si>
  <si>
    <t>3 семестр</t>
  </si>
  <si>
    <t>4 семестр</t>
  </si>
  <si>
    <t>5 семестр</t>
  </si>
  <si>
    <t>6 семестр</t>
  </si>
  <si>
    <t>7 семестр</t>
  </si>
  <si>
    <t>8 семестр</t>
  </si>
  <si>
    <t xml:space="preserve"> -/-,-/-,к/з,-/-</t>
  </si>
  <si>
    <t xml:space="preserve"> -/-,-/-,-/-,-/з</t>
  </si>
  <si>
    <t xml:space="preserve"> -/-,з/-,-/-,-/-</t>
  </si>
  <si>
    <t xml:space="preserve"> -/-,-/-,-/з,К/Э</t>
  </si>
  <si>
    <t xml:space="preserve"> -/-,-/з,-/Э,-/-</t>
  </si>
  <si>
    <t>ОП.11</t>
  </si>
  <si>
    <t>Охрана труда</t>
  </si>
  <si>
    <t>Технологический процесс слесарно-монтажных работ</t>
  </si>
  <si>
    <t>МДК.02.02</t>
  </si>
  <si>
    <t>Основы компьютерного проектирования и моделирования корпусных конструкций судов</t>
  </si>
  <si>
    <t xml:space="preserve">Зав. отделением С и ЭЭ                                                                                                             Кулиш Л.И.    </t>
  </si>
  <si>
    <t xml:space="preserve"> -/-,-/-,-/-,з/-</t>
  </si>
  <si>
    <t>сентября</t>
  </si>
  <si>
    <t>1.1.Нормативная база реализации программы подготовки специалистов среднего звена по специальности  26.02.02 Судостроение</t>
  </si>
  <si>
    <r>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26.02.02 Судостроение</t>
    </r>
    <r>
      <rPr>
        <b/>
        <sz val="12"/>
        <rFont val="Times New Roman"/>
        <family val="1"/>
      </rPr>
      <t>,</t>
    </r>
    <r>
      <rPr>
        <sz val="12"/>
        <rFont val="Times New Roman"/>
        <family val="1"/>
      </rPr>
      <t xml:space="preserve"> утвержденного приказом Министерства образования и науки Российской Федерации 7 мая 2014 г. N 440., зарегистрирован в Минюсте РФ  11 июня 2014 г. N 32677,  и ряда нормативных документов, регламентирующих порядок разработки рабочих учебных планов.</t>
    </r>
  </si>
  <si>
    <t>1.2.  Организация учебного процесса и режим занятий</t>
  </si>
  <si>
    <t> 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</si>
  <si>
    <r>
      <t>·</t>
    </r>
    <r>
      <rPr>
        <sz val="12"/>
        <rFont val="Times New Roman"/>
        <family val="1"/>
      </rPr>
      <t>           объемные параметры учебной нагрузки в целом, по годам обучения и по семестрам;</t>
    </r>
  </si>
  <si>
    <r>
      <t>·</t>
    </r>
    <r>
      <rPr>
        <sz val="12"/>
        <rFont val="Times New Roman"/>
        <family val="1"/>
      </rPr>
      <t>           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</si>
  <si>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12"/>
        <rFont val="Times New Roman"/>
        <family val="1"/>
      </rPr>
      <t>           последовательность изучения учебных дисциплин и профессиональных модулей;</t>
    </r>
  </si>
  <si>
    <r>
      <t>·</t>
    </r>
    <r>
      <rPr>
        <sz val="12"/>
        <rFont val="Times New Roman"/>
        <family val="1"/>
      </rPr>
      <t>           виды учебных занятий;</t>
    </r>
  </si>
  <si>
    <r>
      <t>·</t>
    </r>
    <r>
      <rPr>
        <sz val="12"/>
        <rFont val="Times New Roman"/>
        <family val="1"/>
      </rPr>
      <t>           форму  и порядок проведения государственной (итоговой) аттестации.</t>
    </r>
  </si>
  <si>
    <t>Учебный год начинается не позже 1 октября и заканчивается согласно графика учебного процесса и рабочего учебного плана по данной специальности.</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</si>
  <si>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</si>
  <si>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</si>
  <si>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</si>
  <si>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Практика реализуется в объеме, предусмотренном для очной формы обучения. Все этапы учебной и производственной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</si>
  <si>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</si>
  <si>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t>
  </si>
  <si>
    <t>2.4. Порядок аттестации студентов</t>
  </si>
  <si>
    <t>Промежуточная аттестация включает экзамены, зачеты, контрольные работы, курсовую работу (проект).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физкультуре).Курсовая работа (проект) выполняется за счет времени, отводимого на изучение данной дисциплины и в объеме, предусмотренном рабочим  учебным планом. На консультацию по  курсовой работе (проект) отводится 1 час на одного обучающегося.</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</si>
  <si>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(дипломной работы,дипломного проекта), соответствующей содержанию профессиональных модулей ППССЗ. Для подготовки и защиты дипломного проекта (работы) выделяется 6 недель.</t>
  </si>
  <si>
    <t xml:space="preserve">Руководитель МК морских  профессий, судостроения и электротехнического обслуживания                      Веселова Е. Ю.      Протокол   __ от__________ 2020 г. </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</si>
  <si>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</si>
  <si>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t>СС</t>
  </si>
  <si>
    <t xml:space="preserve">Самостоятельное обучение </t>
  </si>
  <si>
    <t>Лабораторно-экзаменационная сессия</t>
  </si>
  <si>
    <t>Самостоятельное обучение по дисциплинам и междисциплинарным курсам</t>
  </si>
  <si>
    <t>I</t>
  </si>
  <si>
    <t>ЭМ</t>
  </si>
  <si>
    <t xml:space="preserve">Производственная практика </t>
  </si>
  <si>
    <t>Защита дипломного проекта  с 15 июня по 28 июня (всего2 нед.)</t>
  </si>
  <si>
    <t>ЭК</t>
  </si>
  <si>
    <t xml:space="preserve"> -/-,-/-,-/Э,-/-</t>
  </si>
  <si>
    <t xml:space="preserve"> -/-,-/-,-/к,з/Э</t>
  </si>
  <si>
    <t xml:space="preserve">3. План учебного процесса (программа подготовки специалистов среднего звена) по специальности  26.02.02 "Судостроение"                                                                                                                 Начало подготовки - 2019 г.   (заочная форма)              </t>
  </si>
  <si>
    <r>
      <t>·</t>
    </r>
    <r>
      <rPr>
        <sz val="12"/>
        <rFont val="Times New Roman"/>
        <family val="1"/>
      </rPr>
      <t>           распределение различных форм промежуточной аттестации по годам обучения и по  семестрам;</t>
    </r>
  </si>
  <si>
    <t>Нормативный срок обучения по специальности   26.02.02 Судостроение составляет на базе среднего общего образования по заочной форме обучения 3 года 10 месяцев.</t>
  </si>
  <si>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indexed="8"/>
        <rFont val="Times New Roman"/>
        <family val="1"/>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indexed="8"/>
        <rFont val="Georgia"/>
        <family val="1"/>
      </rPr>
      <t> </t>
    </r>
    <r>
      <rPr>
        <sz val="12"/>
        <color indexed="8"/>
        <rFont val="Times New Roman"/>
        <family val="1"/>
      </rPr>
      <t xml:space="preserve">Сессия условно фиксируется в рабочем учебном плане. </t>
    </r>
    <r>
      <rPr>
        <sz val="12"/>
        <rFont val="Times New Roman"/>
        <family val="1"/>
      </rPr>
      <t xml:space="preserve"> Применяемый режим учебной недели регламентируется расписанием занятий.</t>
    </r>
    <r>
      <rPr>
        <sz val="12"/>
        <color indexed="8"/>
        <rFont val="Georgia"/>
        <family val="1"/>
      </rPr>
      <t xml:space="preserve"> </t>
    </r>
    <r>
      <rPr>
        <sz val="12"/>
        <color indexed="8"/>
        <rFont val="Times New Roman"/>
        <family val="1"/>
      </rPr>
      <t>Продолжительность обязательных учебных (аудиторных) занятий не должна  превышать 8 часов в день.</t>
    </r>
  </si>
  <si>
    <t>Рабочим учебным планом предусмотрено выполнение курсовой работы по    МДК.01.01. Контроль и пусконаладка технологических процессов судостроительного производства.</t>
  </si>
  <si>
    <t xml:space="preserve">Производственная  практика осуществляется по договорам в организациях, представляющих объекты практики. Организация практики осуществляется на основе ПОЛОЖЕНИЕ О ПРАКТИКЕ    ОБУЧАЮЩИХСЯ,       ОСВАИВАЮЩИХ  ОСНОВНЫЕ       ПРОФЕССИОНАЛЬНЫЕ          ОБРАЗОВАТЕЛЬНЫЕ        ПРОГРАММЫ        СРЕДНЕГО ПРОФЕССИОНАЛЬНОГО ОБРАЗОВАНИЯ В ГАПОУ МО «МУРМАНСКИЙ ИНДУСТРИАЛЬНЫЙ КОЛЛЕДЖ», разработанному в соответствии с приказом  Министерства образования и науки РФ от 18 апреля 2013 г. N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</si>
  <si>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Введены МДК 02.02 Основы компьютерного программирования и моделирования деталей корпуса судна.</t>
  </si>
  <si>
    <r>
      <t>Обязательная форма промежуточной аттестации по профессиональным модулям-экзамен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t>
    </r>
    <r>
      <rPr>
        <b/>
        <sz val="12"/>
        <rFont val="Times New Roman"/>
        <family val="1"/>
      </rPr>
      <t xml:space="preserve"> квалификационный экзамен</t>
    </r>
    <r>
      <rPr>
        <sz val="12"/>
        <rFont val="Times New Roman"/>
        <family val="1"/>
      </rPr>
      <t xml:space="preserve"> по профессии  18908  Судокорпусник-ремонтник.  </t>
    </r>
  </si>
  <si>
    <t>Обработка листового металла</t>
  </si>
  <si>
    <t>Слесарно-сборочные</t>
  </si>
  <si>
    <t>Слесарно-механические</t>
  </si>
  <si>
    <t>Сварочного производства</t>
  </si>
  <si>
    <t>Материаловедения</t>
  </si>
  <si>
    <t>Автоматизированного проектирования конструкторской документации</t>
  </si>
  <si>
    <t>Электроники и электротехники</t>
  </si>
  <si>
    <t>Безопасности жизнедеятельности и охраны труда</t>
  </si>
  <si>
    <t>Экологических основ природопользования</t>
  </si>
  <si>
    <t>Экономики организации</t>
  </si>
  <si>
    <t>Технологии судостроения</t>
  </si>
  <si>
    <t>Общего устройства судов</t>
  </si>
  <si>
    <t>Метрологии и стандартизации</t>
  </si>
  <si>
    <t>Механики</t>
  </si>
  <si>
    <t>Инженерной графики</t>
  </si>
  <si>
    <t>Математики</t>
  </si>
  <si>
    <t>Иностранного языка</t>
  </si>
  <si>
    <t>Социально-экономических дисциплин</t>
  </si>
  <si>
    <t>4. Перечень кабинетов, лабораторий, мастерских и других помещений для подготовки по специальности 26.02.02 Судостроение</t>
  </si>
  <si>
    <t>5. Структура программы подготовки специалистов среднего звена  базовой подготовки</t>
  </si>
  <si>
    <t xml:space="preserve">ЕН.04. </t>
  </si>
  <si>
    <t>Астрономия</t>
  </si>
  <si>
    <t>ОК 1 - 9, ПК 1.2, 1.4, 2.1 - 2.3, 3.4</t>
  </si>
  <si>
    <t xml:space="preserve">ОК 1 - 9, ПК 1.3, 1.4, 3.1, 3.2, 3.5, 3.6
</t>
  </si>
  <si>
    <t>ОП 11</t>
  </si>
  <si>
    <t>МДК.02.02.</t>
  </si>
  <si>
    <t>Основы компьютерного  проектирования и моделирования корпусных конструкций судов</t>
  </si>
  <si>
    <t>Группа 21.2-з</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</si>
</sst>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0">
    <font>
      <sz val="10"/>
      <name val="Arial"/>
      <family val="0"/>
    </font>
    <font>
      <sz val="11"/>
      <color indexed="8"/>
      <name val="Calibri"/>
      <family val="2"/>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b/>
      <sz val="14"/>
      <name val="Times New Roman"/>
      <family val="1"/>
    </font>
    <font>
      <b/>
      <sz val="12"/>
      <name val="Arial Cyr"/>
      <family val="0"/>
    </font>
    <font>
      <sz val="10"/>
      <name val="Tahoma"/>
      <family val="2"/>
    </font>
    <font>
      <b/>
      <sz val="10"/>
      <name val="Tahoma"/>
      <family val="2"/>
    </font>
    <font>
      <sz val="8"/>
      <name val="Tahoma"/>
      <family val="2"/>
    </font>
    <font>
      <b/>
      <sz val="8"/>
      <name val="Tahoma"/>
      <family val="2"/>
    </font>
    <font>
      <b/>
      <sz val="10"/>
      <name val="Times New Roman"/>
      <family val="1"/>
    </font>
    <font>
      <sz val="9"/>
      <name val="Times New Roman"/>
      <family val="1"/>
    </font>
    <font>
      <sz val="14"/>
      <name val="Times New Roman"/>
      <family val="1"/>
    </font>
    <font>
      <sz val="10"/>
      <name val="Arial Cyr"/>
      <family val="0"/>
    </font>
    <font>
      <sz val="11"/>
      <name val="Times New Roman"/>
      <family val="1"/>
    </font>
    <font>
      <b/>
      <sz val="11"/>
      <name val="Times New Roman"/>
      <family val="1"/>
    </font>
    <font>
      <sz val="12"/>
      <name val="Arial"/>
      <family val="2"/>
    </font>
    <font>
      <sz val="7"/>
      <name val="Times New Roman"/>
      <family val="1"/>
    </font>
    <font>
      <sz val="6"/>
      <name val="Times New Roman"/>
      <family val="1"/>
    </font>
    <font>
      <b/>
      <sz val="7"/>
      <name val="Times New Roman"/>
      <family val="1"/>
    </font>
    <font>
      <u val="single"/>
      <sz val="10"/>
      <color indexed="12"/>
      <name val="Arial Cyr"/>
      <family val="0"/>
    </font>
    <font>
      <sz val="12"/>
      <name val="Symbol"/>
      <family val="1"/>
    </font>
    <font>
      <sz val="12"/>
      <color indexed="8"/>
      <name val="Times New Roman"/>
      <family val="1"/>
    </font>
    <font>
      <sz val="12"/>
      <color indexed="8"/>
      <name val="Georgia"/>
      <family val="1"/>
    </font>
    <font>
      <b/>
      <sz val="12"/>
      <color indexed="8"/>
      <name val="Times New Roman"/>
      <family val="1"/>
    </font>
    <font>
      <b/>
      <sz val="10"/>
      <name val="Arial"/>
      <family val="2"/>
    </font>
    <font>
      <b/>
      <sz val="7"/>
      <name val="Arial"/>
      <family val="2"/>
    </font>
    <font>
      <sz val="8"/>
      <name val="Times New Roman"/>
      <family val="1"/>
    </font>
    <font>
      <sz val="7"/>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medium"/>
      <right style="medium"/>
      <top style="thin"/>
      <bottom/>
    </border>
    <border>
      <left style="medium"/>
      <right style="medium"/>
      <top style="thin"/>
      <bottom style="thin"/>
    </border>
    <border>
      <left style="medium"/>
      <right style="medium"/>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right style="thin"/>
      <top/>
      <bottom style="thin"/>
    </border>
    <border>
      <left style="thin"/>
      <right/>
      <top/>
      <bottom style="thin"/>
    </border>
    <border>
      <left style="thin"/>
      <right style="thin"/>
      <top/>
      <bottom style="thin"/>
    </border>
    <border>
      <left style="thin"/>
      <right style="medium"/>
      <top/>
      <bottom style="thin"/>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medium"/>
      <top style="thin"/>
      <bottom/>
    </border>
    <border>
      <left style="medium"/>
      <right style="medium"/>
      <top style="thin"/>
      <bottom style="medium"/>
    </border>
    <border>
      <left style="medium"/>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bottom style="thin"/>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style="medium"/>
      <right style="thin"/>
      <top/>
      <bottom style="thin"/>
    </border>
    <border>
      <left style="medium"/>
      <right style="thin"/>
      <top style="thin"/>
      <bottom style="medium"/>
    </border>
    <border>
      <left style="medium"/>
      <right style="medium"/>
      <top/>
      <bottom style="medium"/>
    </border>
    <border>
      <left style="medium"/>
      <right/>
      <top/>
      <bottom/>
    </border>
    <border>
      <left style="medium"/>
      <right/>
      <top style="thin"/>
      <bottom style="thin"/>
    </border>
    <border>
      <left>
        <color indexed="63"/>
      </left>
      <right style="medium"/>
      <top style="thin"/>
      <bottom style="thin"/>
    </border>
    <border>
      <left style="thin"/>
      <right style="thin"/>
      <top/>
      <bottom/>
    </border>
    <border>
      <left>
        <color indexed="63"/>
      </left>
      <right style="thick"/>
      <top style="thin"/>
      <bottom style="medium"/>
    </border>
    <border>
      <left style="thick"/>
      <right style="thick"/>
      <top style="thin"/>
      <bottom style="medium"/>
    </border>
    <border>
      <left style="thick"/>
      <right style="medium"/>
      <top style="thin"/>
      <bottom style="medium"/>
    </border>
    <border>
      <left>
        <color indexed="63"/>
      </left>
      <right style="thick"/>
      <top style="thin"/>
      <bottom style="thin"/>
    </border>
    <border>
      <left style="thick"/>
      <right style="thick"/>
      <top style="thin"/>
      <bottom style="thin"/>
    </border>
    <border>
      <left style="thick"/>
      <right style="medium"/>
      <top style="thin"/>
      <bottom style="thin"/>
    </border>
    <border>
      <left/>
      <right/>
      <top/>
      <bottom style="medium"/>
    </border>
    <border>
      <left/>
      <right/>
      <top style="medium"/>
      <bottom style="thin"/>
    </border>
    <border>
      <left>
        <color indexed="63"/>
      </left>
      <right/>
      <top style="thin"/>
      <bottom style="medium"/>
    </border>
    <border>
      <left style="thin"/>
      <right/>
      <top style="medium"/>
      <bottom style="thin"/>
    </border>
    <border>
      <left style="thin"/>
      <right/>
      <top style="thin"/>
      <bottom style="medium"/>
    </border>
    <border>
      <left style="medium"/>
      <right/>
      <top/>
      <bottom style="medium"/>
    </border>
    <border>
      <left style="medium"/>
      <right/>
      <top style="medium"/>
      <bottom/>
    </border>
    <border>
      <left/>
      <right/>
      <top style="medium"/>
      <bottom/>
    </border>
    <border>
      <left/>
      <right style="thin"/>
      <top style="thin"/>
      <bottom style="medium"/>
    </border>
    <border>
      <left>
        <color indexed="63"/>
      </left>
      <right style="thick"/>
      <top style="medium"/>
      <bottom style="thin"/>
    </border>
    <border>
      <left style="thick"/>
      <right style="thick"/>
      <top style="medium"/>
      <bottom style="thin"/>
    </border>
    <border>
      <left style="thick"/>
      <right style="medium"/>
      <top style="medium"/>
      <bottom style="thin"/>
    </border>
    <border>
      <left style="medium"/>
      <right style="medium"/>
      <top style="medium"/>
      <bottom/>
    </border>
    <border>
      <left style="medium"/>
      <right style="medium"/>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5" fillId="0" borderId="0" applyNumberFormat="0" applyFill="0" applyBorder="0" applyAlignment="0" applyProtection="0"/>
    <xf numFmtId="0" fontId="2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16" fillId="0" borderId="0">
      <alignment/>
      <protection/>
    </xf>
    <xf numFmtId="0" fontId="16"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1" borderId="0" applyNumberFormat="0" applyBorder="0" applyAlignment="0" applyProtection="0"/>
  </cellStyleXfs>
  <cellXfs count="396">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horizontal="left"/>
    </xf>
    <xf numFmtId="0" fontId="7" fillId="0" borderId="0" xfId="0" applyFont="1" applyAlignment="1">
      <alignment/>
    </xf>
    <xf numFmtId="0" fontId="4" fillId="0" borderId="1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center"/>
    </xf>
    <xf numFmtId="0" fontId="15" fillId="0" borderId="10" xfId="0" applyFont="1" applyBorder="1" applyAlignment="1">
      <alignment/>
    </xf>
    <xf numFmtId="0" fontId="2" fillId="0" borderId="0" xfId="0" applyFont="1" applyFill="1" applyAlignment="1">
      <alignment/>
    </xf>
    <xf numFmtId="0" fontId="4" fillId="0" borderId="0" xfId="0" applyFont="1" applyFill="1" applyAlignment="1">
      <alignment/>
    </xf>
    <xf numFmtId="0" fontId="13" fillId="0" borderId="0" xfId="0" applyFont="1" applyAlignment="1">
      <alignment/>
    </xf>
    <xf numFmtId="0" fontId="4"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vertical="center"/>
    </xf>
    <xf numFmtId="0" fontId="24" fillId="0" borderId="0" xfId="0" applyFont="1" applyAlignment="1">
      <alignment horizontal="justify" vertical="center"/>
    </xf>
    <xf numFmtId="0" fontId="4" fillId="32" borderId="0" xfId="0" applyFont="1" applyFill="1" applyAlignment="1">
      <alignment horizontal="justify" vertical="center"/>
    </xf>
    <xf numFmtId="0" fontId="25" fillId="0" borderId="0" xfId="0" applyFont="1" applyAlignment="1">
      <alignment horizontal="justify" vertical="center"/>
    </xf>
    <xf numFmtId="0" fontId="27" fillId="0" borderId="0" xfId="0" applyFont="1" applyAlignment="1">
      <alignment horizontal="left" vertical="center"/>
    </xf>
    <xf numFmtId="0" fontId="25" fillId="0" borderId="0" xfId="0" applyFont="1" applyAlignment="1">
      <alignment horizontal="left" vertical="center"/>
    </xf>
    <xf numFmtId="0" fontId="19" fillId="0" borderId="0" xfId="0" applyFont="1" applyAlignment="1">
      <alignment vertical="center"/>
    </xf>
    <xf numFmtId="0" fontId="4" fillId="0" borderId="0" xfId="0" applyFont="1" applyFill="1" applyAlignment="1">
      <alignment horizontal="justify" vertical="center"/>
    </xf>
    <xf numFmtId="0" fontId="0" fillId="0" borderId="0" xfId="0" applyFill="1" applyAlignment="1">
      <alignment/>
    </xf>
    <xf numFmtId="49" fontId="7" fillId="0" borderId="0" xfId="56" applyNumberFormat="1" applyFont="1" applyAlignment="1">
      <alignment/>
      <protection/>
    </xf>
    <xf numFmtId="49" fontId="4" fillId="0" borderId="0" xfId="56" applyNumberFormat="1" applyFont="1">
      <alignment/>
      <protection/>
    </xf>
    <xf numFmtId="0" fontId="4" fillId="0" borderId="0" xfId="0" applyFont="1" applyAlignment="1">
      <alignment vertical="center" wrapText="1"/>
    </xf>
    <xf numFmtId="0" fontId="4" fillId="0" borderId="0" xfId="0" applyFont="1" applyAlignment="1">
      <alignment horizontal="justify" vertical="center" wrapText="1"/>
    </xf>
    <xf numFmtId="0" fontId="2" fillId="33" borderId="0" xfId="57" applyFont="1" applyFill="1" applyBorder="1">
      <alignment/>
      <protection/>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2" fillId="33" borderId="12" xfId="57" applyFont="1" applyFill="1" applyBorder="1" applyAlignment="1">
      <alignment horizontal="center" vertical="center"/>
      <protection/>
    </xf>
    <xf numFmtId="0" fontId="2" fillId="33" borderId="13" xfId="57" applyFont="1" applyFill="1" applyBorder="1" applyAlignment="1">
      <alignment horizontal="center" vertical="center"/>
      <protection/>
    </xf>
    <xf numFmtId="0" fontId="2" fillId="33" borderId="0" xfId="57" applyFont="1" applyFill="1" applyBorder="1" applyAlignment="1">
      <alignment horizontal="left" vertical="center"/>
      <protection/>
    </xf>
    <xf numFmtId="0" fontId="2" fillId="33" borderId="0" xfId="57" applyFont="1" applyFill="1" applyBorder="1" applyAlignment="1">
      <alignment vertical="center"/>
      <protection/>
    </xf>
    <xf numFmtId="0" fontId="2" fillId="33" borderId="0" xfId="57" applyFont="1" applyFill="1" applyBorder="1" applyAlignment="1">
      <alignment horizontal="center" vertical="center"/>
      <protection/>
    </xf>
    <xf numFmtId="1" fontId="2" fillId="33" borderId="0" xfId="57" applyNumberFormat="1" applyFont="1" applyFill="1" applyBorder="1" applyAlignment="1">
      <alignment vertical="center"/>
      <protection/>
    </xf>
    <xf numFmtId="1" fontId="2" fillId="33" borderId="0" xfId="57" applyNumberFormat="1" applyFont="1" applyFill="1" applyBorder="1" applyAlignment="1">
      <alignment horizontal="center" vertical="center"/>
      <protection/>
    </xf>
    <xf numFmtId="0" fontId="4" fillId="33" borderId="0" xfId="57" applyFont="1" applyFill="1" applyBorder="1">
      <alignment/>
      <protection/>
    </xf>
    <xf numFmtId="49" fontId="13" fillId="33" borderId="0" xfId="57" applyNumberFormat="1" applyFont="1" applyFill="1" applyBorder="1" applyAlignment="1">
      <alignment/>
      <protection/>
    </xf>
    <xf numFmtId="0" fontId="13" fillId="33" borderId="0" xfId="57" applyFont="1" applyFill="1" applyBorder="1">
      <alignment/>
      <protection/>
    </xf>
    <xf numFmtId="0" fontId="2" fillId="33" borderId="14" xfId="57" applyFont="1" applyFill="1" applyBorder="1" applyAlignment="1">
      <alignment horizontal="center" vertical="center"/>
      <protection/>
    </xf>
    <xf numFmtId="0" fontId="2" fillId="33" borderId="15" xfId="57" applyFont="1" applyFill="1" applyBorder="1" applyAlignment="1">
      <alignment horizontal="center" vertical="center"/>
      <protection/>
    </xf>
    <xf numFmtId="1" fontId="2" fillId="33" borderId="16" xfId="57" applyNumberFormat="1" applyFont="1" applyFill="1" applyBorder="1" applyAlignment="1">
      <alignment horizontal="center" vertical="center"/>
      <protection/>
    </xf>
    <xf numFmtId="1" fontId="2" fillId="33" borderId="14" xfId="57" applyNumberFormat="1" applyFont="1" applyFill="1" applyBorder="1" applyAlignment="1">
      <alignment horizontal="center" vertical="center"/>
      <protection/>
    </xf>
    <xf numFmtId="1" fontId="2" fillId="33" borderId="17" xfId="57" applyNumberFormat="1" applyFont="1" applyFill="1" applyBorder="1" applyAlignment="1">
      <alignment horizontal="center" vertical="center"/>
      <protection/>
    </xf>
    <xf numFmtId="1" fontId="2" fillId="33" borderId="18" xfId="57" applyNumberFormat="1" applyFont="1" applyFill="1" applyBorder="1" applyAlignment="1">
      <alignment horizontal="center" vertical="center"/>
      <protection/>
    </xf>
    <xf numFmtId="0" fontId="2" fillId="33" borderId="17" xfId="57" applyFont="1" applyFill="1" applyBorder="1" applyAlignment="1">
      <alignment horizontal="center" vertical="center"/>
      <protection/>
    </xf>
    <xf numFmtId="0" fontId="2" fillId="33" borderId="18" xfId="57" applyFont="1" applyFill="1" applyBorder="1" applyAlignment="1">
      <alignment horizontal="center" vertical="center"/>
      <protection/>
    </xf>
    <xf numFmtId="0" fontId="2" fillId="33" borderId="0" xfId="57" applyFont="1" applyFill="1" applyBorder="1" applyAlignment="1">
      <alignment horizontal="center"/>
      <protection/>
    </xf>
    <xf numFmtId="0" fontId="13" fillId="33" borderId="14" xfId="57" applyFont="1" applyFill="1" applyBorder="1" applyAlignment="1">
      <alignment horizontal="left" vertical="center"/>
      <protection/>
    </xf>
    <xf numFmtId="0" fontId="13" fillId="33" borderId="15" xfId="57" applyFont="1" applyFill="1" applyBorder="1" applyAlignment="1">
      <alignment horizontal="left" vertical="center" wrapText="1"/>
      <protection/>
    </xf>
    <xf numFmtId="1" fontId="13" fillId="33" borderId="16" xfId="57" applyNumberFormat="1" applyFont="1" applyFill="1" applyBorder="1" applyAlignment="1">
      <alignment horizontal="center" vertical="center"/>
      <protection/>
    </xf>
    <xf numFmtId="1" fontId="13" fillId="33" borderId="14" xfId="57" applyNumberFormat="1" applyFont="1" applyFill="1" applyBorder="1" applyAlignment="1">
      <alignment horizontal="center" vertical="center"/>
      <protection/>
    </xf>
    <xf numFmtId="1" fontId="13" fillId="33" borderId="17" xfId="57" applyNumberFormat="1" applyFont="1" applyFill="1" applyBorder="1" applyAlignment="1">
      <alignment horizontal="center" vertical="center"/>
      <protection/>
    </xf>
    <xf numFmtId="1" fontId="13" fillId="33" borderId="18" xfId="57" applyNumberFormat="1" applyFont="1" applyFill="1" applyBorder="1" applyAlignment="1">
      <alignment horizontal="center" vertical="center"/>
      <protection/>
    </xf>
    <xf numFmtId="10" fontId="2" fillId="33" borderId="0" xfId="57" applyNumberFormat="1" applyFont="1" applyFill="1" applyBorder="1" applyAlignment="1">
      <alignment horizontal="center"/>
      <protection/>
    </xf>
    <xf numFmtId="0" fontId="2" fillId="33" borderId="19" xfId="57" applyFont="1" applyFill="1" applyBorder="1" applyAlignment="1">
      <alignment horizontal="left" vertical="center"/>
      <protection/>
    </xf>
    <xf numFmtId="0" fontId="2" fillId="33" borderId="10" xfId="57" applyFont="1" applyFill="1" applyBorder="1" applyAlignment="1">
      <alignment vertical="center"/>
      <protection/>
    </xf>
    <xf numFmtId="0" fontId="2" fillId="33" borderId="19" xfId="57" applyFont="1" applyFill="1" applyBorder="1" applyAlignment="1">
      <alignment horizontal="center" vertical="center"/>
      <protection/>
    </xf>
    <xf numFmtId="1" fontId="2" fillId="33" borderId="20" xfId="57" applyNumberFormat="1" applyFont="1" applyFill="1" applyBorder="1" applyAlignment="1">
      <alignment horizontal="center" vertical="center"/>
      <protection/>
    </xf>
    <xf numFmtId="1" fontId="2" fillId="33" borderId="21" xfId="57" applyNumberFormat="1" applyFont="1" applyFill="1" applyBorder="1" applyAlignment="1">
      <alignment horizontal="center" vertical="center"/>
      <protection/>
    </xf>
    <xf numFmtId="1" fontId="2" fillId="33" borderId="19" xfId="57" applyNumberFormat="1" applyFont="1" applyFill="1" applyBorder="1" applyAlignment="1">
      <alignment horizontal="center" vertical="center"/>
      <protection/>
    </xf>
    <xf numFmtId="1" fontId="2" fillId="33" borderId="22" xfId="57" applyNumberFormat="1" applyFont="1" applyFill="1" applyBorder="1" applyAlignment="1">
      <alignment horizontal="center" vertical="center"/>
      <protection/>
    </xf>
    <xf numFmtId="1" fontId="2" fillId="33" borderId="23" xfId="57" applyNumberFormat="1" applyFont="1" applyFill="1" applyBorder="1" applyAlignment="1">
      <alignment horizontal="center" vertical="center"/>
      <protection/>
    </xf>
    <xf numFmtId="0" fontId="2" fillId="33" borderId="22" xfId="57" applyFont="1" applyFill="1" applyBorder="1" applyAlignment="1">
      <alignment vertical="center"/>
      <protection/>
    </xf>
    <xf numFmtId="0" fontId="2" fillId="33" borderId="23" xfId="57" applyFont="1" applyFill="1" applyBorder="1" applyAlignment="1">
      <alignment vertical="center"/>
      <protection/>
    </xf>
    <xf numFmtId="0" fontId="2" fillId="33" borderId="13" xfId="57" applyFont="1" applyFill="1" applyBorder="1" applyAlignment="1">
      <alignment horizontal="left" vertical="center"/>
      <protection/>
    </xf>
    <xf numFmtId="0" fontId="2" fillId="33" borderId="24" xfId="57" applyFont="1" applyFill="1" applyBorder="1" applyAlignment="1">
      <alignment vertical="center"/>
      <protection/>
    </xf>
    <xf numFmtId="1" fontId="2" fillId="33" borderId="25" xfId="57" applyNumberFormat="1" applyFont="1" applyFill="1" applyBorder="1" applyAlignment="1">
      <alignment horizontal="center" vertical="center"/>
      <protection/>
    </xf>
    <xf numFmtId="1" fontId="2" fillId="33" borderId="26" xfId="57" applyNumberFormat="1" applyFont="1" applyFill="1" applyBorder="1" applyAlignment="1">
      <alignment horizontal="center" vertical="center"/>
      <protection/>
    </xf>
    <xf numFmtId="1" fontId="2" fillId="33" borderId="13" xfId="57" applyNumberFormat="1" applyFont="1" applyFill="1" applyBorder="1" applyAlignment="1">
      <alignment horizontal="center" vertical="center"/>
      <protection/>
    </xf>
    <xf numFmtId="1" fontId="2" fillId="33" borderId="11" xfId="57" applyNumberFormat="1" applyFont="1" applyFill="1" applyBorder="1" applyAlignment="1">
      <alignment horizontal="center" vertical="center"/>
      <protection/>
    </xf>
    <xf numFmtId="1" fontId="2" fillId="33" borderId="27" xfId="57" applyNumberFormat="1" applyFont="1" applyFill="1" applyBorder="1" applyAlignment="1">
      <alignment horizontal="center" vertical="center"/>
      <protection/>
    </xf>
    <xf numFmtId="0" fontId="2" fillId="33" borderId="11" xfId="57" applyFont="1" applyFill="1" applyBorder="1" applyAlignment="1">
      <alignment vertical="center"/>
      <protection/>
    </xf>
    <xf numFmtId="0" fontId="2" fillId="33" borderId="27" xfId="57" applyFont="1" applyFill="1" applyBorder="1" applyAlignment="1">
      <alignment vertical="center"/>
      <protection/>
    </xf>
    <xf numFmtId="0" fontId="2" fillId="33" borderId="12" xfId="57" applyFont="1" applyFill="1" applyBorder="1" applyAlignment="1">
      <alignment horizontal="left" vertical="center"/>
      <protection/>
    </xf>
    <xf numFmtId="0" fontId="2" fillId="33" borderId="28" xfId="57" applyFont="1" applyFill="1" applyBorder="1" applyAlignment="1">
      <alignment vertical="center"/>
      <protection/>
    </xf>
    <xf numFmtId="1" fontId="2" fillId="33" borderId="29" xfId="57" applyNumberFormat="1" applyFont="1" applyFill="1" applyBorder="1" applyAlignment="1">
      <alignment horizontal="center" vertical="center"/>
      <protection/>
    </xf>
    <xf numFmtId="1" fontId="2" fillId="33" borderId="30"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protection/>
    </xf>
    <xf numFmtId="1" fontId="2" fillId="33" borderId="31" xfId="57" applyNumberFormat="1" applyFont="1" applyFill="1" applyBorder="1" applyAlignment="1">
      <alignment horizontal="center" vertical="center"/>
      <protection/>
    </xf>
    <xf numFmtId="1" fontId="2" fillId="33" borderId="32" xfId="57" applyNumberFormat="1" applyFont="1" applyFill="1" applyBorder="1" applyAlignment="1">
      <alignment horizontal="center" vertical="center"/>
      <protection/>
    </xf>
    <xf numFmtId="0" fontId="2" fillId="33" borderId="31" xfId="57" applyFont="1" applyFill="1" applyBorder="1" applyAlignment="1">
      <alignment vertical="center"/>
      <protection/>
    </xf>
    <xf numFmtId="0" fontId="2" fillId="33" borderId="32" xfId="57" applyFont="1" applyFill="1" applyBorder="1" applyAlignment="1">
      <alignment vertical="center"/>
      <protection/>
    </xf>
    <xf numFmtId="0" fontId="2" fillId="33" borderId="10" xfId="57" applyFont="1" applyFill="1" applyBorder="1" applyAlignment="1">
      <alignment vertical="center" wrapText="1"/>
      <protection/>
    </xf>
    <xf numFmtId="0" fontId="2" fillId="33" borderId="24" xfId="57" applyFont="1" applyFill="1" applyBorder="1" applyAlignment="1">
      <alignment vertical="center" wrapText="1"/>
      <protection/>
    </xf>
    <xf numFmtId="0" fontId="2" fillId="33" borderId="28" xfId="57" applyFont="1" applyFill="1" applyBorder="1" applyAlignment="1">
      <alignment vertical="center" wrapText="1"/>
      <protection/>
    </xf>
    <xf numFmtId="0" fontId="13" fillId="33" borderId="12" xfId="57" applyFont="1" applyFill="1" applyBorder="1" applyAlignment="1">
      <alignment horizontal="left" vertical="center"/>
      <protection/>
    </xf>
    <xf numFmtId="0" fontId="13" fillId="33" borderId="14" xfId="57" applyFont="1" applyFill="1" applyBorder="1" applyAlignment="1">
      <alignment horizontal="center" vertical="center"/>
      <protection/>
    </xf>
    <xf numFmtId="0" fontId="2" fillId="33" borderId="19" xfId="57" applyFont="1" applyFill="1" applyBorder="1" applyAlignment="1">
      <alignment horizontal="left" vertical="center" wrapText="1"/>
      <protection/>
    </xf>
    <xf numFmtId="0" fontId="2" fillId="33" borderId="13" xfId="57" applyFont="1" applyFill="1" applyBorder="1" applyAlignment="1">
      <alignment horizontal="left" vertical="center" wrapText="1"/>
      <protection/>
    </xf>
    <xf numFmtId="0" fontId="2" fillId="33" borderId="28" xfId="57" applyFont="1" applyFill="1" applyBorder="1" applyAlignment="1">
      <alignment horizontal="left" vertical="center" wrapText="1"/>
      <protection/>
    </xf>
    <xf numFmtId="0" fontId="13" fillId="33" borderId="0" xfId="57" applyFont="1" applyFill="1" applyBorder="1" applyAlignment="1">
      <alignment horizontal="center"/>
      <protection/>
    </xf>
    <xf numFmtId="0" fontId="13" fillId="33" borderId="15" xfId="57" applyFont="1" applyFill="1" applyBorder="1" applyAlignment="1">
      <alignment vertical="center" wrapText="1"/>
      <protection/>
    </xf>
    <xf numFmtId="0" fontId="13" fillId="33" borderId="15" xfId="57" applyFont="1" applyFill="1" applyBorder="1">
      <alignment/>
      <protection/>
    </xf>
    <xf numFmtId="1" fontId="13" fillId="33" borderId="16" xfId="57" applyNumberFormat="1" applyFont="1" applyFill="1" applyBorder="1" applyAlignment="1">
      <alignment horizontal="center" vertical="center" wrapText="1"/>
      <protection/>
    </xf>
    <xf numFmtId="1" fontId="13" fillId="33" borderId="14" xfId="57" applyNumberFormat="1" applyFont="1" applyFill="1" applyBorder="1" applyAlignment="1">
      <alignment horizontal="center" vertical="center" wrapText="1"/>
      <protection/>
    </xf>
    <xf numFmtId="0" fontId="13" fillId="33" borderId="15" xfId="57" applyFont="1" applyFill="1" applyBorder="1" applyAlignment="1">
      <alignment horizontal="center" vertical="center"/>
      <protection/>
    </xf>
    <xf numFmtId="1" fontId="2" fillId="33" borderId="20" xfId="57" applyNumberFormat="1" applyFont="1" applyFill="1" applyBorder="1" applyAlignment="1">
      <alignment horizontal="center" vertical="center" wrapText="1"/>
      <protection/>
    </xf>
    <xf numFmtId="1" fontId="2" fillId="33" borderId="21" xfId="57" applyNumberFormat="1" applyFont="1" applyFill="1" applyBorder="1" applyAlignment="1">
      <alignment horizontal="center" vertical="center" wrapText="1"/>
      <protection/>
    </xf>
    <xf numFmtId="1" fontId="2" fillId="33" borderId="22" xfId="57" applyNumberFormat="1" applyFont="1" applyFill="1" applyBorder="1" applyAlignment="1">
      <alignment horizontal="center" vertical="center" wrapText="1"/>
      <protection/>
    </xf>
    <xf numFmtId="0" fontId="13" fillId="33" borderId="13" xfId="57" applyFont="1" applyFill="1" applyBorder="1" applyAlignment="1">
      <alignment horizontal="left" vertical="center"/>
      <protection/>
    </xf>
    <xf numFmtId="0" fontId="13" fillId="33" borderId="24" xfId="57" applyFont="1" applyFill="1" applyBorder="1" applyAlignment="1">
      <alignment vertical="center" wrapText="1"/>
      <protection/>
    </xf>
    <xf numFmtId="0" fontId="2" fillId="33" borderId="33" xfId="57" applyFont="1" applyFill="1" applyBorder="1" applyAlignment="1">
      <alignment horizontal="left" vertical="center"/>
      <protection/>
    </xf>
    <xf numFmtId="0" fontId="13" fillId="33" borderId="28" xfId="57" applyFont="1" applyFill="1" applyBorder="1" applyAlignment="1">
      <alignment horizontal="left" vertical="center" wrapText="1"/>
      <protection/>
    </xf>
    <xf numFmtId="1" fontId="13" fillId="33" borderId="29" xfId="57" applyNumberFormat="1" applyFont="1" applyFill="1" applyBorder="1" applyAlignment="1">
      <alignment horizontal="center" vertical="center"/>
      <protection/>
    </xf>
    <xf numFmtId="1" fontId="2" fillId="33" borderId="12" xfId="57" applyNumberFormat="1" applyFont="1" applyFill="1" applyBorder="1" applyAlignment="1">
      <alignment horizontal="center" vertical="center" wrapText="1"/>
      <protection/>
    </xf>
    <xf numFmtId="0" fontId="13" fillId="33" borderId="34" xfId="57" applyFont="1" applyFill="1" applyBorder="1" applyAlignment="1">
      <alignment vertical="center"/>
      <protection/>
    </xf>
    <xf numFmtId="0" fontId="13" fillId="33" borderId="15" xfId="57" applyFont="1" applyFill="1" applyBorder="1" applyAlignment="1">
      <alignment vertical="center"/>
      <protection/>
    </xf>
    <xf numFmtId="0" fontId="13" fillId="33" borderId="35" xfId="57" applyFont="1" applyFill="1" applyBorder="1" applyAlignment="1">
      <alignment vertical="center"/>
      <protection/>
    </xf>
    <xf numFmtId="0" fontId="2" fillId="33" borderId="17" xfId="57" applyFont="1" applyFill="1" applyBorder="1" applyAlignment="1">
      <alignment vertical="center"/>
      <protection/>
    </xf>
    <xf numFmtId="0" fontId="2" fillId="33" borderId="18" xfId="57" applyFont="1" applyFill="1" applyBorder="1" applyAlignment="1">
      <alignment vertical="center"/>
      <protection/>
    </xf>
    <xf numFmtId="0" fontId="2" fillId="33" borderId="36" xfId="57" applyFont="1" applyFill="1" applyBorder="1" applyAlignment="1">
      <alignment vertical="center"/>
      <protection/>
    </xf>
    <xf numFmtId="0" fontId="2" fillId="33" borderId="37" xfId="57" applyFont="1" applyFill="1" applyBorder="1" applyAlignment="1">
      <alignment vertical="center"/>
      <protection/>
    </xf>
    <xf numFmtId="0" fontId="2" fillId="33" borderId="38" xfId="57" applyFont="1" applyFill="1" applyBorder="1" applyAlignment="1">
      <alignment vertical="center"/>
      <protection/>
    </xf>
    <xf numFmtId="0" fontId="2" fillId="33" borderId="39" xfId="57" applyFont="1" applyFill="1" applyBorder="1" applyAlignment="1">
      <alignment vertical="center"/>
      <protection/>
    </xf>
    <xf numFmtId="0" fontId="2" fillId="33" borderId="40" xfId="57" applyFont="1" applyFill="1" applyBorder="1" applyAlignment="1">
      <alignment vertical="center"/>
      <protection/>
    </xf>
    <xf numFmtId="0" fontId="2" fillId="33" borderId="0" xfId="57" applyFont="1" applyFill="1" applyBorder="1" applyAlignment="1">
      <alignment horizontal="left"/>
      <protection/>
    </xf>
    <xf numFmtId="1" fontId="2" fillId="33" borderId="0" xfId="57" applyNumberFormat="1" applyFont="1" applyFill="1" applyBorder="1">
      <alignment/>
      <protection/>
    </xf>
    <xf numFmtId="1" fontId="2" fillId="33" borderId="0" xfId="57" applyNumberFormat="1" applyFont="1" applyFill="1" applyBorder="1" applyAlignment="1">
      <alignment horizontal="center"/>
      <protection/>
    </xf>
    <xf numFmtId="0" fontId="2" fillId="33" borderId="0" xfId="57" applyFont="1" applyFill="1" applyBorder="1" applyAlignment="1">
      <alignment/>
      <protection/>
    </xf>
    <xf numFmtId="0" fontId="2" fillId="33" borderId="41" xfId="57" applyFont="1" applyFill="1" applyBorder="1" applyAlignment="1">
      <alignment horizontal="left" vertical="center" wrapText="1"/>
      <protection/>
    </xf>
    <xf numFmtId="0" fontId="2" fillId="33" borderId="42" xfId="57" applyFont="1" applyFill="1" applyBorder="1" applyAlignment="1">
      <alignment horizontal="center" vertical="center"/>
      <protection/>
    </xf>
    <xf numFmtId="1" fontId="13" fillId="33" borderId="15" xfId="57" applyNumberFormat="1" applyFont="1" applyFill="1" applyBorder="1" applyAlignment="1">
      <alignment horizontal="center" vertical="center"/>
      <protection/>
    </xf>
    <xf numFmtId="1" fontId="2" fillId="33" borderId="42" xfId="57" applyNumberFormat="1" applyFont="1" applyFill="1" applyBorder="1" applyAlignment="1">
      <alignment horizontal="center" vertical="center"/>
      <protection/>
    </xf>
    <xf numFmtId="1" fontId="2" fillId="33" borderId="33" xfId="57" applyNumberFormat="1" applyFont="1" applyFill="1" applyBorder="1" applyAlignment="1">
      <alignment horizontal="center" vertical="center"/>
      <protection/>
    </xf>
    <xf numFmtId="0" fontId="2" fillId="33" borderId="43" xfId="57" applyFont="1" applyFill="1" applyBorder="1" applyAlignment="1">
      <alignment vertical="center"/>
      <protection/>
    </xf>
    <xf numFmtId="0" fontId="2" fillId="33" borderId="44" xfId="57" applyFont="1" applyFill="1" applyBorder="1" applyAlignment="1">
      <alignment vertical="center"/>
      <protection/>
    </xf>
    <xf numFmtId="0" fontId="2" fillId="33" borderId="45" xfId="57" applyFont="1" applyFill="1" applyBorder="1" applyAlignment="1">
      <alignment vertical="center"/>
      <protection/>
    </xf>
    <xf numFmtId="1" fontId="13" fillId="33" borderId="46" xfId="57" applyNumberFormat="1" applyFont="1" applyFill="1" applyBorder="1" applyAlignment="1">
      <alignment horizontal="center" vertical="center"/>
      <protection/>
    </xf>
    <xf numFmtId="1" fontId="13" fillId="33" borderId="35" xfId="57" applyNumberFormat="1" applyFont="1" applyFill="1" applyBorder="1" applyAlignment="1">
      <alignment horizontal="center" vertical="center"/>
      <protection/>
    </xf>
    <xf numFmtId="0" fontId="2" fillId="33" borderId="47" xfId="57" applyFont="1" applyFill="1" applyBorder="1" applyAlignment="1">
      <alignment vertical="center"/>
      <protection/>
    </xf>
    <xf numFmtId="0" fontId="2" fillId="33" borderId="48" xfId="57" applyFont="1" applyFill="1" applyBorder="1" applyAlignment="1">
      <alignment vertical="center"/>
      <protection/>
    </xf>
    <xf numFmtId="1" fontId="13" fillId="33" borderId="18" xfId="57" applyNumberFormat="1" applyFont="1" applyFill="1" applyBorder="1" applyAlignment="1">
      <alignment horizontal="center" vertical="center" wrapText="1"/>
      <protection/>
    </xf>
    <xf numFmtId="0" fontId="13" fillId="33" borderId="12" xfId="57" applyFont="1" applyFill="1" applyBorder="1" applyAlignment="1">
      <alignment horizontal="center" vertical="center"/>
      <protection/>
    </xf>
    <xf numFmtId="0" fontId="13" fillId="33" borderId="17" xfId="57" applyFont="1" applyFill="1" applyBorder="1" applyAlignment="1">
      <alignment horizontal="center" vertical="center"/>
      <protection/>
    </xf>
    <xf numFmtId="0" fontId="13" fillId="33" borderId="18" xfId="57" applyFont="1" applyFill="1" applyBorder="1" applyAlignment="1">
      <alignment horizontal="center" vertical="center"/>
      <protection/>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2" fillId="33" borderId="33" xfId="57" applyFont="1" applyFill="1" applyBorder="1" applyAlignment="1">
      <alignment horizontal="center" vertical="center"/>
      <protection/>
    </xf>
    <xf numFmtId="0" fontId="13" fillId="33" borderId="49" xfId="57" applyFont="1" applyFill="1" applyBorder="1" applyAlignment="1">
      <alignment horizontal="center" vertical="center"/>
      <protection/>
    </xf>
    <xf numFmtId="1" fontId="13" fillId="33" borderId="35" xfId="57" applyNumberFormat="1" applyFont="1" applyFill="1" applyBorder="1" applyAlignment="1">
      <alignment horizontal="center" vertical="center" wrapText="1"/>
      <protection/>
    </xf>
    <xf numFmtId="0" fontId="13" fillId="33" borderId="34" xfId="57" applyFont="1" applyFill="1" applyBorder="1" applyAlignment="1">
      <alignment vertical="center" wrapText="1"/>
      <protection/>
    </xf>
    <xf numFmtId="1" fontId="2" fillId="33" borderId="15" xfId="57" applyNumberFormat="1" applyFont="1" applyFill="1" applyBorder="1" applyAlignment="1">
      <alignment horizontal="center" vertical="center"/>
      <protection/>
    </xf>
    <xf numFmtId="1" fontId="2" fillId="33" borderId="10" xfId="57" applyNumberFormat="1" applyFont="1" applyFill="1" applyBorder="1" applyAlignment="1">
      <alignment horizontal="center" vertical="center"/>
      <protection/>
    </xf>
    <xf numFmtId="1" fontId="2" fillId="33" borderId="24" xfId="57" applyNumberFormat="1" applyFont="1" applyFill="1" applyBorder="1" applyAlignment="1">
      <alignment horizontal="center" vertical="center"/>
      <protection/>
    </xf>
    <xf numFmtId="1" fontId="2" fillId="33" borderId="28" xfId="57" applyNumberFormat="1" applyFont="1" applyFill="1" applyBorder="1" applyAlignment="1">
      <alignment horizontal="center" vertical="center"/>
      <protection/>
    </xf>
    <xf numFmtId="1" fontId="13" fillId="33" borderId="15" xfId="57" applyNumberFormat="1" applyFont="1" applyFill="1" applyBorder="1" applyAlignment="1">
      <alignment horizontal="center" vertical="center" wrapText="1"/>
      <protection/>
    </xf>
    <xf numFmtId="49" fontId="6" fillId="33" borderId="0" xfId="57" applyNumberFormat="1" applyFont="1" applyFill="1" applyBorder="1" applyAlignment="1">
      <alignment horizontal="center" vertical="top" wrapText="1"/>
      <protection/>
    </xf>
    <xf numFmtId="0" fontId="6" fillId="0" borderId="0" xfId="0" applyFont="1" applyAlignment="1">
      <alignment horizontal="center" vertical="center"/>
    </xf>
    <xf numFmtId="0" fontId="13" fillId="33" borderId="0" xfId="57" applyFont="1" applyFill="1" applyBorder="1" applyAlignment="1">
      <alignment horizontal="center" vertical="center"/>
      <protection/>
    </xf>
    <xf numFmtId="0" fontId="2" fillId="33" borderId="46" xfId="57" applyFont="1" applyFill="1" applyBorder="1" applyAlignment="1">
      <alignment horizontal="center" vertical="center"/>
      <protection/>
    </xf>
    <xf numFmtId="0" fontId="13" fillId="33" borderId="46" xfId="57" applyFont="1" applyFill="1" applyBorder="1" applyAlignment="1">
      <alignment horizontal="center" vertical="center"/>
      <protection/>
    </xf>
    <xf numFmtId="0" fontId="2" fillId="33" borderId="46" xfId="57" applyFont="1" applyFill="1" applyBorder="1" applyAlignment="1">
      <alignment vertical="center"/>
      <protection/>
    </xf>
    <xf numFmtId="0" fontId="4" fillId="0" borderId="0" xfId="0" applyFont="1" applyAlignment="1">
      <alignment horizontal="left" vertical="center" indent="4"/>
    </xf>
    <xf numFmtId="0" fontId="6" fillId="32" borderId="0" xfId="0" applyFont="1" applyFill="1" applyAlignment="1">
      <alignment horizontal="justify" vertical="center"/>
    </xf>
    <xf numFmtId="0" fontId="25" fillId="0" borderId="0" xfId="0" applyFont="1" applyAlignment="1">
      <alignment vertical="center" wrapText="1"/>
    </xf>
    <xf numFmtId="0" fontId="19" fillId="0" borderId="0" xfId="0" applyFont="1" applyAlignment="1">
      <alignment/>
    </xf>
    <xf numFmtId="49" fontId="4" fillId="0" borderId="0" xfId="0" applyNumberFormat="1" applyFont="1" applyAlignment="1">
      <alignment/>
    </xf>
    <xf numFmtId="49" fontId="2" fillId="0" borderId="11" xfId="0" applyNumberFormat="1" applyFont="1" applyBorder="1" applyAlignment="1">
      <alignment horizontal="center" vertical="center" textRotation="90"/>
    </xf>
    <xf numFmtId="49" fontId="2" fillId="0" borderId="31" xfId="0" applyNumberFormat="1" applyFont="1" applyBorder="1" applyAlignment="1">
      <alignment horizontal="center" vertical="center" textRotation="90"/>
    </xf>
    <xf numFmtId="49" fontId="2" fillId="0" borderId="11" xfId="0" applyNumberFormat="1" applyFont="1" applyBorder="1" applyAlignment="1">
      <alignment horizontal="center" vertical="center"/>
    </xf>
    <xf numFmtId="49" fontId="2" fillId="0" borderId="11" xfId="0" applyNumberFormat="1" applyFont="1" applyBorder="1" applyAlignment="1">
      <alignment/>
    </xf>
    <xf numFmtId="49" fontId="30" fillId="0" borderId="11" xfId="0" applyNumberFormat="1" applyFont="1" applyBorder="1" applyAlignment="1">
      <alignment/>
    </xf>
    <xf numFmtId="49" fontId="2" fillId="0" borderId="25" xfId="0" applyNumberFormat="1" applyFont="1" applyBorder="1" applyAlignment="1">
      <alignment/>
    </xf>
    <xf numFmtId="49" fontId="4" fillId="0" borderId="11" xfId="0" applyNumberFormat="1" applyFont="1" applyBorder="1" applyAlignment="1">
      <alignment/>
    </xf>
    <xf numFmtId="0" fontId="6" fillId="0" borderId="11" xfId="0" applyFont="1" applyBorder="1" applyAlignment="1">
      <alignment horizontal="center" textRotation="90" wrapText="1"/>
    </xf>
    <xf numFmtId="0" fontId="14" fillId="0" borderId="11" xfId="0" applyFont="1" applyBorder="1" applyAlignment="1">
      <alignment horizontal="center" wrapText="1"/>
    </xf>
    <xf numFmtId="49" fontId="20" fillId="0" borderId="11" xfId="0" applyNumberFormat="1" applyFont="1" applyBorder="1" applyAlignment="1">
      <alignment/>
    </xf>
    <xf numFmtId="49" fontId="16" fillId="0" borderId="11" xfId="0" applyNumberFormat="1" applyFont="1" applyBorder="1" applyAlignment="1">
      <alignment/>
    </xf>
    <xf numFmtId="49" fontId="21" fillId="0" borderId="11" xfId="0" applyNumberFormat="1" applyFont="1" applyBorder="1" applyAlignment="1">
      <alignment/>
    </xf>
    <xf numFmtId="49" fontId="16" fillId="0" borderId="0" xfId="0" applyNumberFormat="1" applyFont="1" applyBorder="1" applyAlignment="1">
      <alignment/>
    </xf>
    <xf numFmtId="49" fontId="4" fillId="0" borderId="0" xfId="0" applyNumberFormat="1" applyFont="1" applyAlignment="1">
      <alignment horizontal="center"/>
    </xf>
    <xf numFmtId="49" fontId="4" fillId="0" borderId="0" xfId="0" applyNumberFormat="1" applyFont="1" applyAlignment="1">
      <alignment/>
    </xf>
    <xf numFmtId="49" fontId="2" fillId="0" borderId="0" xfId="0" applyNumberFormat="1" applyFont="1" applyAlignment="1">
      <alignment vertical="top" wrapText="1"/>
    </xf>
    <xf numFmtId="49" fontId="4" fillId="0" borderId="0" xfId="0" applyNumberFormat="1" applyFont="1" applyAlignment="1">
      <alignment horizontal="center" vertical="top" wrapText="1"/>
    </xf>
    <xf numFmtId="49" fontId="4" fillId="0" borderId="30" xfId="0" applyNumberFormat="1" applyFont="1" applyBorder="1" applyAlignment="1">
      <alignment/>
    </xf>
    <xf numFmtId="49" fontId="4" fillId="0" borderId="28" xfId="0" applyNumberFormat="1" applyFont="1" applyBorder="1" applyAlignment="1">
      <alignment/>
    </xf>
    <xf numFmtId="49" fontId="4" fillId="0" borderId="29" xfId="0" applyNumberFormat="1" applyFont="1" applyBorder="1" applyAlignment="1">
      <alignment/>
    </xf>
    <xf numFmtId="49" fontId="4" fillId="0" borderId="0" xfId="0" applyNumberFormat="1" applyFont="1" applyBorder="1" applyAlignment="1">
      <alignment/>
    </xf>
    <xf numFmtId="49" fontId="4" fillId="0" borderId="21" xfId="0" applyNumberFormat="1" applyFont="1" applyBorder="1" applyAlignment="1">
      <alignment/>
    </xf>
    <xf numFmtId="49" fontId="4" fillId="0" borderId="10" xfId="0" applyNumberFormat="1" applyFont="1" applyBorder="1" applyAlignment="1">
      <alignment/>
    </xf>
    <xf numFmtId="49" fontId="4" fillId="0" borderId="20" xfId="0" applyNumberFormat="1" applyFont="1" applyBorder="1" applyAlignment="1">
      <alignment/>
    </xf>
    <xf numFmtId="49" fontId="6" fillId="0" borderId="0" xfId="0" applyNumberFormat="1" applyFont="1" applyAlignment="1">
      <alignment horizontal="center" vertical="center" wrapText="1"/>
    </xf>
    <xf numFmtId="49" fontId="6" fillId="0" borderId="0" xfId="0" applyNumberFormat="1" applyFont="1" applyAlignment="1">
      <alignment/>
    </xf>
    <xf numFmtId="0" fontId="17" fillId="33" borderId="0" xfId="0" applyFont="1" applyFill="1" applyBorder="1" applyAlignment="1">
      <alignment horizontal="center" vertical="center"/>
    </xf>
    <xf numFmtId="1" fontId="17" fillId="33" borderId="0" xfId="57" applyNumberFormat="1" applyFont="1" applyFill="1" applyBorder="1" applyAlignment="1">
      <alignment horizontal="center" vertical="center"/>
      <protection/>
    </xf>
    <xf numFmtId="1" fontId="17" fillId="33" borderId="0" xfId="0" applyNumberFormat="1" applyFont="1" applyFill="1" applyBorder="1" applyAlignment="1">
      <alignment horizontal="center" vertical="center"/>
    </xf>
    <xf numFmtId="0" fontId="17" fillId="33" borderId="50" xfId="57" applyFont="1" applyFill="1" applyBorder="1" applyAlignment="1">
      <alignment horizontal="left" vertical="center" wrapText="1"/>
      <protection/>
    </xf>
    <xf numFmtId="0" fontId="0" fillId="33" borderId="0" xfId="57" applyFill="1" applyBorder="1" applyAlignment="1">
      <alignment horizontal="left" vertical="center"/>
      <protection/>
    </xf>
    <xf numFmtId="0" fontId="17" fillId="33" borderId="0" xfId="57" applyFont="1" applyFill="1" applyBorder="1" applyAlignment="1">
      <alignment horizontal="center" vertical="center"/>
      <protection/>
    </xf>
    <xf numFmtId="0" fontId="0" fillId="33" borderId="0" xfId="57" applyFill="1" applyBorder="1" applyAlignment="1">
      <alignment horizontal="center" vertical="center"/>
      <protection/>
    </xf>
    <xf numFmtId="0" fontId="2" fillId="33" borderId="51" xfId="57" applyFont="1" applyFill="1" applyBorder="1" applyAlignment="1">
      <alignment vertical="center"/>
      <protection/>
    </xf>
    <xf numFmtId="0" fontId="2" fillId="33" borderId="25" xfId="57" applyFont="1" applyFill="1" applyBorder="1" applyAlignment="1">
      <alignment vertical="center"/>
      <protection/>
    </xf>
    <xf numFmtId="0" fontId="2" fillId="33" borderId="52" xfId="57" applyFont="1" applyFill="1" applyBorder="1" applyAlignment="1">
      <alignment vertical="center"/>
      <protection/>
    </xf>
    <xf numFmtId="1" fontId="13" fillId="33" borderId="34" xfId="57" applyNumberFormat="1" applyFont="1" applyFill="1" applyBorder="1" applyAlignment="1">
      <alignment horizontal="center" vertical="center"/>
      <protection/>
    </xf>
    <xf numFmtId="0" fontId="0" fillId="0" borderId="0" xfId="56">
      <alignment/>
      <protection/>
    </xf>
    <xf numFmtId="0" fontId="0" fillId="0" borderId="0" xfId="56" applyFont="1">
      <alignment/>
      <protection/>
    </xf>
    <xf numFmtId="0" fontId="0" fillId="0" borderId="0" xfId="56" applyFont="1" applyAlignment="1">
      <alignment horizontal="center"/>
      <protection/>
    </xf>
    <xf numFmtId="0" fontId="19" fillId="0" borderId="0" xfId="56" applyFont="1" applyAlignment="1">
      <alignment horizontal="center" vertical="center"/>
      <protection/>
    </xf>
    <xf numFmtId="0" fontId="15" fillId="0" borderId="11" xfId="0" applyFont="1" applyBorder="1" applyAlignment="1">
      <alignment vertical="center" wrapText="1"/>
    </xf>
    <xf numFmtId="0" fontId="15" fillId="0" borderId="11" xfId="0" applyFont="1" applyBorder="1" applyAlignment="1">
      <alignment horizontal="justify" vertical="center" wrapText="1"/>
    </xf>
    <xf numFmtId="0" fontId="16" fillId="0" borderId="0" xfId="0" applyFont="1" applyAlignment="1">
      <alignment/>
    </xf>
    <xf numFmtId="0" fontId="19" fillId="0" borderId="0" xfId="56" applyFont="1">
      <alignment/>
      <protection/>
    </xf>
    <xf numFmtId="0" fontId="17" fillId="0" borderId="11" xfId="0" applyFont="1" applyBorder="1" applyAlignment="1">
      <alignment vertical="center" wrapText="1"/>
    </xf>
    <xf numFmtId="0" fontId="17" fillId="0" borderId="11" xfId="0" applyFont="1" applyBorder="1" applyAlignment="1">
      <alignment vertical="center"/>
    </xf>
    <xf numFmtId="0" fontId="17" fillId="0" borderId="11" xfId="0" applyFont="1" applyBorder="1" applyAlignment="1">
      <alignment/>
    </xf>
    <xf numFmtId="0" fontId="17" fillId="0" borderId="11" xfId="0" applyFont="1" applyBorder="1" applyAlignment="1">
      <alignment horizontal="left" vertical="center"/>
    </xf>
    <xf numFmtId="0" fontId="4" fillId="0" borderId="11" xfId="0" applyFont="1" applyBorder="1" applyAlignment="1">
      <alignment vertical="center"/>
    </xf>
    <xf numFmtId="0" fontId="17" fillId="0" borderId="11" xfId="0" applyFont="1" applyBorder="1" applyAlignment="1">
      <alignment horizontal="left" vertical="center" wrapText="1"/>
    </xf>
    <xf numFmtId="0" fontId="17" fillId="0" borderId="11" xfId="0" applyFont="1" applyBorder="1" applyAlignment="1">
      <alignment vertical="top"/>
    </xf>
    <xf numFmtId="0" fontId="4" fillId="0" borderId="11" xfId="0" applyFont="1" applyBorder="1" applyAlignment="1">
      <alignment vertical="top"/>
    </xf>
    <xf numFmtId="0" fontId="4" fillId="0" borderId="11" xfId="0" applyFont="1" applyBorder="1" applyAlignment="1">
      <alignment/>
    </xf>
    <xf numFmtId="0" fontId="4" fillId="0" borderId="11" xfId="0" applyFont="1" applyBorder="1" applyAlignment="1">
      <alignment/>
    </xf>
    <xf numFmtId="0" fontId="4" fillId="0" borderId="11" xfId="0" applyFont="1" applyBorder="1" applyAlignment="1">
      <alignment vertical="top" wrapText="1"/>
    </xf>
    <xf numFmtId="0" fontId="18" fillId="0" borderId="11" xfId="0" applyFont="1" applyBorder="1" applyAlignment="1">
      <alignment vertical="center"/>
    </xf>
    <xf numFmtId="0" fontId="17" fillId="0" borderId="11" xfId="0" applyFont="1" applyBorder="1" applyAlignment="1">
      <alignment horizontal="left"/>
    </xf>
    <xf numFmtId="0" fontId="18" fillId="0" borderId="11" xfId="0" applyFont="1" applyBorder="1" applyAlignment="1">
      <alignment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4" fillId="0" borderId="0" xfId="0" applyFont="1" applyAlignment="1">
      <alignment horizontal="left"/>
    </xf>
    <xf numFmtId="0" fontId="0" fillId="0" borderId="0" xfId="0" applyAlignment="1">
      <alignment horizontal="left"/>
    </xf>
    <xf numFmtId="0" fontId="4" fillId="0" borderId="0" xfId="0" applyFont="1" applyAlignment="1">
      <alignment horizontal="right"/>
    </xf>
    <xf numFmtId="0" fontId="5" fillId="0" borderId="0" xfId="0" applyFont="1" applyAlignment="1">
      <alignment horizontal="right"/>
    </xf>
    <xf numFmtId="0" fontId="3" fillId="0" borderId="28"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left"/>
    </xf>
    <xf numFmtId="0" fontId="15" fillId="0" borderId="0" xfId="0" applyFont="1" applyFill="1" applyAlignment="1">
      <alignment horizontal="center"/>
    </xf>
    <xf numFmtId="0" fontId="0" fillId="0" borderId="0" xfId="0" applyAlignment="1">
      <alignment/>
    </xf>
    <xf numFmtId="0" fontId="15" fillId="0" borderId="0" xfId="0" applyFont="1" applyFill="1" applyAlignment="1">
      <alignment/>
    </xf>
    <xf numFmtId="0" fontId="0" fillId="0" borderId="0" xfId="0" applyFill="1" applyAlignment="1">
      <alignment/>
    </xf>
    <xf numFmtId="0" fontId="7" fillId="0" borderId="0" xfId="0" applyFont="1" applyAlignment="1">
      <alignment/>
    </xf>
    <xf numFmtId="0" fontId="6" fillId="0" borderId="10" xfId="0" applyFont="1" applyBorder="1" applyAlignment="1">
      <alignment horizontal="center" vertical="center"/>
    </xf>
    <xf numFmtId="0" fontId="6" fillId="0" borderId="10" xfId="0" applyFont="1" applyBorder="1" applyAlignment="1">
      <alignment horizontal="center"/>
    </xf>
    <xf numFmtId="49" fontId="17" fillId="0" borderId="26" xfId="0" applyNumberFormat="1" applyFont="1" applyBorder="1" applyAlignment="1">
      <alignment horizontal="center"/>
    </xf>
    <xf numFmtId="49" fontId="17" fillId="0" borderId="24" xfId="0" applyNumberFormat="1" applyFont="1" applyBorder="1" applyAlignment="1">
      <alignment horizontal="center"/>
    </xf>
    <xf numFmtId="49" fontId="17" fillId="0" borderId="25" xfId="0" applyNumberFormat="1" applyFont="1" applyBorder="1" applyAlignment="1">
      <alignment horizontal="center"/>
    </xf>
    <xf numFmtId="172" fontId="17" fillId="0" borderId="26" xfId="0" applyNumberFormat="1" applyFont="1" applyBorder="1" applyAlignment="1">
      <alignment horizontal="center"/>
    </xf>
    <xf numFmtId="172" fontId="17" fillId="0" borderId="24" xfId="0" applyNumberFormat="1" applyFont="1" applyBorder="1" applyAlignment="1">
      <alignment horizontal="center"/>
    </xf>
    <xf numFmtId="172" fontId="17" fillId="0" borderId="25" xfId="0" applyNumberFormat="1" applyFont="1" applyBorder="1" applyAlignment="1">
      <alignment horizontal="center"/>
    </xf>
    <xf numFmtId="49" fontId="18" fillId="0" borderId="11" xfId="0" applyNumberFormat="1" applyFont="1" applyBorder="1" applyAlignment="1">
      <alignment horizontal="center"/>
    </xf>
    <xf numFmtId="172" fontId="18" fillId="0" borderId="26" xfId="0" applyNumberFormat="1" applyFont="1" applyBorder="1" applyAlignment="1">
      <alignment horizontal="center"/>
    </xf>
    <xf numFmtId="172" fontId="18" fillId="0" borderId="24" xfId="0" applyNumberFormat="1" applyFont="1" applyBorder="1" applyAlignment="1">
      <alignment horizontal="center"/>
    </xf>
    <xf numFmtId="0" fontId="13" fillId="0" borderId="26" xfId="0" applyNumberFormat="1" applyFont="1" applyBorder="1" applyAlignment="1">
      <alignment horizontal="center"/>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49" fontId="17" fillId="0" borderId="11" xfId="0" applyNumberFormat="1" applyFont="1" applyBorder="1" applyAlignment="1">
      <alignment horizontal="center"/>
    </xf>
    <xf numFmtId="49" fontId="8" fillId="0" borderId="3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7" fillId="0" borderId="0" xfId="0" applyNumberFormat="1" applyFont="1" applyAlignment="1">
      <alignment horizontal="center"/>
    </xf>
    <xf numFmtId="49" fontId="18" fillId="0" borderId="30" xfId="0" applyNumberFormat="1" applyFont="1" applyBorder="1" applyAlignment="1">
      <alignment horizontal="center" vertical="top" wrapText="1"/>
    </xf>
    <xf numFmtId="49" fontId="18" fillId="0" borderId="28" xfId="0" applyNumberFormat="1" applyFont="1" applyBorder="1" applyAlignment="1">
      <alignment horizontal="center" vertical="top" wrapText="1"/>
    </xf>
    <xf numFmtId="49" fontId="18" fillId="0" borderId="29" xfId="0" applyNumberFormat="1" applyFont="1" applyBorder="1" applyAlignment="1">
      <alignment horizontal="center" vertical="top" wrapText="1"/>
    </xf>
    <xf numFmtId="49" fontId="18" fillId="0" borderId="21" xfId="0" applyNumberFormat="1" applyFont="1" applyBorder="1" applyAlignment="1">
      <alignment horizontal="center" vertical="top" wrapText="1"/>
    </xf>
    <xf numFmtId="49" fontId="18" fillId="0" borderId="10" xfId="0" applyNumberFormat="1" applyFont="1" applyBorder="1" applyAlignment="1">
      <alignment horizontal="center" vertical="top" wrapText="1"/>
    </xf>
    <xf numFmtId="49" fontId="18" fillId="0" borderId="20" xfId="0" applyNumberFormat="1" applyFont="1" applyBorder="1" applyAlignment="1">
      <alignment horizontal="center" vertical="top" wrapText="1"/>
    </xf>
    <xf numFmtId="49" fontId="13" fillId="0" borderId="30" xfId="0" applyNumberFormat="1" applyFont="1" applyBorder="1" applyAlignment="1">
      <alignment horizontal="center" vertical="top" wrapText="1"/>
    </xf>
    <xf numFmtId="49" fontId="13" fillId="0" borderId="28" xfId="0" applyNumberFormat="1" applyFont="1" applyBorder="1" applyAlignment="1">
      <alignment horizontal="center" vertical="top" wrapText="1"/>
    </xf>
    <xf numFmtId="49" fontId="13" fillId="0" borderId="29" xfId="0" applyNumberFormat="1" applyFont="1" applyBorder="1" applyAlignment="1">
      <alignment horizontal="center" vertical="top" wrapText="1"/>
    </xf>
    <xf numFmtId="49" fontId="13" fillId="0" borderId="21"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49" fontId="6" fillId="0" borderId="30"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13" fillId="0" borderId="26" xfId="0" applyNumberFormat="1" applyFont="1" applyBorder="1" applyAlignment="1">
      <alignment horizontal="center"/>
    </xf>
    <xf numFmtId="49" fontId="13" fillId="0" borderId="24" xfId="0" applyNumberFormat="1" applyFont="1" applyBorder="1" applyAlignment="1">
      <alignment horizontal="center"/>
    </xf>
    <xf numFmtId="49" fontId="13" fillId="0" borderId="25" xfId="0" applyNumberFormat="1" applyFont="1" applyBorder="1" applyAlignment="1">
      <alignment horizontal="center"/>
    </xf>
    <xf numFmtId="49" fontId="6" fillId="0" borderId="30" xfId="0" applyNumberFormat="1" applyFont="1" applyBorder="1" applyAlignment="1">
      <alignment horizontal="center" vertical="center"/>
    </xf>
    <xf numFmtId="49" fontId="2" fillId="0" borderId="0" xfId="0" applyNumberFormat="1" applyFont="1" applyAlignment="1">
      <alignment horizontal="center" vertical="top" wrapText="1"/>
    </xf>
    <xf numFmtId="49" fontId="20" fillId="0" borderId="0" xfId="0" applyNumberFormat="1" applyFont="1" applyAlignment="1">
      <alignment horizontal="center" vertical="top" wrapText="1"/>
    </xf>
    <xf numFmtId="49" fontId="2" fillId="0" borderId="31" xfId="0" applyNumberFormat="1" applyFont="1" applyBorder="1" applyAlignment="1">
      <alignment horizontal="center" textRotation="90"/>
    </xf>
    <xf numFmtId="49" fontId="2" fillId="0" borderId="53" xfId="0" applyNumberFormat="1" applyFont="1" applyBorder="1" applyAlignment="1">
      <alignment horizontal="center" textRotation="90"/>
    </xf>
    <xf numFmtId="49" fontId="2" fillId="0" borderId="11" xfId="0" applyNumberFormat="1" applyFont="1" applyBorder="1" applyAlignment="1">
      <alignment horizontal="center"/>
    </xf>
    <xf numFmtId="49" fontId="2" fillId="0" borderId="22" xfId="0" applyNumberFormat="1" applyFont="1" applyBorder="1" applyAlignment="1">
      <alignment horizontal="center" textRotation="90"/>
    </xf>
    <xf numFmtId="49" fontId="2" fillId="0" borderId="11" xfId="0" applyNumberFormat="1" applyFont="1" applyBorder="1" applyAlignment="1">
      <alignment horizontal="center" vertical="center" textRotation="90"/>
    </xf>
    <xf numFmtId="49" fontId="4" fillId="0" borderId="0" xfId="0" applyNumberFormat="1" applyFont="1" applyAlignment="1">
      <alignment horizontal="left"/>
    </xf>
    <xf numFmtId="49" fontId="2" fillId="0" borderId="31" xfId="0" applyNumberFormat="1" applyFont="1" applyBorder="1" applyAlignment="1">
      <alignment horizontal="center" textRotation="90" readingOrder="1"/>
    </xf>
    <xf numFmtId="49" fontId="2" fillId="0" borderId="22" xfId="0" applyNumberFormat="1" applyFont="1" applyBorder="1" applyAlignment="1">
      <alignment horizontal="center" textRotation="90" readingOrder="1"/>
    </xf>
    <xf numFmtId="0" fontId="31" fillId="0" borderId="0" xfId="0" applyFont="1" applyAlignment="1">
      <alignment vertical="top" wrapText="1"/>
    </xf>
    <xf numFmtId="49" fontId="7" fillId="0" borderId="0" xfId="56" applyNumberFormat="1" applyFont="1" applyAlignment="1">
      <alignment horizontal="center"/>
      <protection/>
    </xf>
    <xf numFmtId="49" fontId="18" fillId="0" borderId="26"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49" fontId="18" fillId="0" borderId="25" xfId="0" applyNumberFormat="1" applyFont="1" applyBorder="1" applyAlignment="1">
      <alignment horizontal="center" vertical="top" wrapText="1"/>
    </xf>
    <xf numFmtId="172" fontId="17" fillId="0" borderId="11" xfId="0" applyNumberFormat="1" applyFont="1" applyBorder="1" applyAlignment="1">
      <alignment horizontal="center"/>
    </xf>
    <xf numFmtId="172" fontId="18" fillId="0" borderId="25" xfId="0" applyNumberFormat="1" applyFont="1" applyBorder="1" applyAlignment="1">
      <alignment horizontal="center"/>
    </xf>
    <xf numFmtId="172" fontId="18" fillId="0" borderId="11" xfId="0" applyNumberFormat="1" applyFont="1" applyBorder="1" applyAlignment="1">
      <alignment horizontal="center"/>
    </xf>
    <xf numFmtId="1" fontId="13" fillId="33" borderId="22" xfId="0" applyNumberFormat="1" applyFont="1" applyFill="1" applyBorder="1" applyAlignment="1">
      <alignment horizontal="center" vertical="center" textRotation="90"/>
    </xf>
    <xf numFmtId="1" fontId="13" fillId="33" borderId="11" xfId="0" applyNumberFormat="1" applyFont="1" applyFill="1" applyBorder="1" applyAlignment="1">
      <alignment horizontal="center" vertical="center" textRotation="90"/>
    </xf>
    <xf numFmtId="1" fontId="13" fillId="33" borderId="39" xfId="0" applyNumberFormat="1" applyFont="1" applyFill="1" applyBorder="1" applyAlignment="1">
      <alignment horizontal="center" vertical="center" textRotation="90"/>
    </xf>
    <xf numFmtId="1" fontId="2" fillId="33" borderId="54" xfId="57" applyNumberFormat="1" applyFont="1" applyFill="1" applyBorder="1" applyAlignment="1">
      <alignment horizontal="left" vertical="center"/>
      <protection/>
    </xf>
    <xf numFmtId="1" fontId="2" fillId="33" borderId="55" xfId="57" applyNumberFormat="1" applyFont="1" applyFill="1" applyBorder="1" applyAlignment="1">
      <alignment horizontal="left" vertical="center"/>
      <protection/>
    </xf>
    <xf numFmtId="1" fontId="2" fillId="33" borderId="56" xfId="57" applyNumberFormat="1" applyFont="1" applyFill="1" applyBorder="1" applyAlignment="1">
      <alignment horizontal="left" vertical="center"/>
      <protection/>
    </xf>
    <xf numFmtId="0" fontId="17" fillId="33" borderId="50" xfId="0" applyFont="1" applyFill="1" applyBorder="1" applyAlignment="1">
      <alignment vertical="center"/>
    </xf>
    <xf numFmtId="0" fontId="0" fillId="33" borderId="0" xfId="0" applyFill="1" applyBorder="1" applyAlignment="1">
      <alignment vertical="center"/>
    </xf>
    <xf numFmtId="0" fontId="13" fillId="33" borderId="17" xfId="57" applyFont="1" applyFill="1" applyBorder="1" applyAlignment="1">
      <alignment horizontal="center" vertical="center"/>
      <protection/>
    </xf>
    <xf numFmtId="0" fontId="13" fillId="33" borderId="18" xfId="57" applyFont="1" applyFill="1" applyBorder="1" applyAlignment="1">
      <alignment horizontal="center" vertical="center"/>
      <protection/>
    </xf>
    <xf numFmtId="0" fontId="13" fillId="33" borderId="43" xfId="57" applyFont="1" applyFill="1" applyBorder="1" applyAlignment="1">
      <alignment horizontal="center" vertical="center" wrapText="1"/>
      <protection/>
    </xf>
    <xf numFmtId="0" fontId="13" fillId="33" borderId="37" xfId="57" applyFont="1" applyFill="1" applyBorder="1" applyAlignment="1">
      <alignment horizontal="center" vertical="center" wrapText="1"/>
      <protection/>
    </xf>
    <xf numFmtId="0" fontId="13" fillId="33" borderId="38" xfId="57" applyFont="1" applyFill="1" applyBorder="1" applyAlignment="1">
      <alignment horizontal="center" vertical="center" wrapText="1"/>
      <protection/>
    </xf>
    <xf numFmtId="0" fontId="13" fillId="33" borderId="45" xfId="57" applyFont="1" applyFill="1" applyBorder="1" applyAlignment="1">
      <alignment horizontal="center" vertical="center" wrapText="1"/>
      <protection/>
    </xf>
    <xf numFmtId="0" fontId="13" fillId="33" borderId="31" xfId="57" applyFont="1" applyFill="1" applyBorder="1" applyAlignment="1">
      <alignment horizontal="center" vertical="center" wrapText="1"/>
      <protection/>
    </xf>
    <xf numFmtId="0" fontId="13" fillId="33" borderId="32" xfId="57" applyFont="1" applyFill="1" applyBorder="1" applyAlignment="1">
      <alignment horizontal="center" vertical="center" wrapText="1"/>
      <protection/>
    </xf>
    <xf numFmtId="0" fontId="13" fillId="33" borderId="46" xfId="57" applyFont="1" applyFill="1" applyBorder="1" applyAlignment="1">
      <alignment horizontal="center" vertical="center"/>
      <protection/>
    </xf>
    <xf numFmtId="1" fontId="2" fillId="33" borderId="57" xfId="57" applyNumberFormat="1" applyFont="1" applyFill="1" applyBorder="1" applyAlignment="1">
      <alignment horizontal="left" vertical="center"/>
      <protection/>
    </xf>
    <xf numFmtId="1" fontId="2" fillId="33" borderId="58" xfId="57" applyNumberFormat="1" applyFont="1" applyFill="1" applyBorder="1" applyAlignment="1">
      <alignment horizontal="left" vertical="center"/>
      <protection/>
    </xf>
    <xf numFmtId="1" fontId="2" fillId="33" borderId="59" xfId="57" applyNumberFormat="1" applyFont="1" applyFill="1" applyBorder="1" applyAlignment="1">
      <alignment horizontal="left" vertical="center"/>
      <protection/>
    </xf>
    <xf numFmtId="0" fontId="4" fillId="33" borderId="0" xfId="57" applyFont="1" applyFill="1" applyBorder="1" applyAlignment="1">
      <alignment horizontal="left" vertical="center"/>
      <protection/>
    </xf>
    <xf numFmtId="0" fontId="19" fillId="33" borderId="0" xfId="57" applyFont="1" applyFill="1" applyAlignment="1">
      <alignment vertical="center"/>
      <protection/>
    </xf>
    <xf numFmtId="1" fontId="13" fillId="33" borderId="19" xfId="57" applyNumberFormat="1" applyFont="1" applyFill="1" applyBorder="1" applyAlignment="1">
      <alignment horizontal="center" vertical="center" textRotation="90"/>
      <protection/>
    </xf>
    <xf numFmtId="1" fontId="28" fillId="33" borderId="13" xfId="57" applyNumberFormat="1" applyFont="1" applyFill="1" applyBorder="1" applyAlignment="1">
      <alignment vertical="center"/>
      <protection/>
    </xf>
    <xf numFmtId="1" fontId="28" fillId="33" borderId="33" xfId="57" applyNumberFormat="1" applyFont="1" applyFill="1" applyBorder="1" applyAlignment="1">
      <alignment vertical="center"/>
      <protection/>
    </xf>
    <xf numFmtId="1" fontId="13" fillId="33" borderId="20" xfId="57" applyNumberFormat="1" applyFont="1" applyFill="1" applyBorder="1" applyAlignment="1">
      <alignment horizontal="center" vertical="center"/>
      <protection/>
    </xf>
    <xf numFmtId="1" fontId="13" fillId="33" borderId="22" xfId="57" applyNumberFormat="1" applyFont="1" applyFill="1" applyBorder="1" applyAlignment="1">
      <alignment horizontal="center" vertical="center"/>
      <protection/>
    </xf>
    <xf numFmtId="1" fontId="13" fillId="33" borderId="23" xfId="57" applyNumberFormat="1" applyFont="1" applyFill="1" applyBorder="1" applyAlignment="1">
      <alignment horizontal="center" vertical="center"/>
      <protection/>
    </xf>
    <xf numFmtId="1" fontId="13" fillId="33" borderId="23" xfId="0" applyNumberFormat="1" applyFont="1" applyFill="1" applyBorder="1" applyAlignment="1">
      <alignment horizontal="center" vertical="center" textRotation="90"/>
    </xf>
    <xf numFmtId="1" fontId="13" fillId="33" borderId="27" xfId="0" applyNumberFormat="1" applyFont="1" applyFill="1" applyBorder="1" applyAlignment="1">
      <alignment horizontal="center" vertical="center" textRotation="90"/>
    </xf>
    <xf numFmtId="1" fontId="13" fillId="33" borderId="40" xfId="0" applyNumberFormat="1" applyFont="1" applyFill="1" applyBorder="1" applyAlignment="1">
      <alignment horizontal="center" vertical="center" textRotation="90"/>
    </xf>
    <xf numFmtId="1" fontId="2" fillId="33" borderId="57" xfId="57" applyNumberFormat="1" applyFont="1" applyFill="1" applyBorder="1" applyAlignment="1">
      <alignment horizontal="left" vertical="center" wrapText="1"/>
      <protection/>
    </xf>
    <xf numFmtId="1" fontId="2" fillId="33" borderId="58" xfId="57" applyNumberFormat="1" applyFont="1" applyFill="1" applyBorder="1" applyAlignment="1">
      <alignment horizontal="left" vertical="center" wrapText="1"/>
      <protection/>
    </xf>
    <xf numFmtId="1" fontId="2" fillId="33" borderId="59" xfId="57" applyNumberFormat="1" applyFont="1" applyFill="1" applyBorder="1" applyAlignment="1">
      <alignment horizontal="left" vertical="center" wrapText="1"/>
      <protection/>
    </xf>
    <xf numFmtId="1" fontId="14" fillId="33" borderId="57" xfId="57" applyNumberFormat="1" applyFont="1" applyFill="1" applyBorder="1" applyAlignment="1">
      <alignment horizontal="left" vertical="center" wrapText="1"/>
      <protection/>
    </xf>
    <xf numFmtId="1" fontId="14" fillId="33" borderId="58" xfId="57" applyNumberFormat="1" applyFont="1" applyFill="1" applyBorder="1" applyAlignment="1">
      <alignment horizontal="left" vertical="center" wrapText="1"/>
      <protection/>
    </xf>
    <xf numFmtId="1" fontId="14" fillId="33" borderId="59" xfId="57" applyNumberFormat="1" applyFont="1" applyFill="1" applyBorder="1" applyAlignment="1">
      <alignment horizontal="left" vertical="center" wrapText="1"/>
      <protection/>
    </xf>
    <xf numFmtId="0" fontId="17" fillId="33" borderId="50" xfId="0" applyFont="1" applyFill="1" applyBorder="1" applyAlignment="1">
      <alignment vertical="center" wrapText="1"/>
    </xf>
    <xf numFmtId="49" fontId="6" fillId="33" borderId="0" xfId="57" applyNumberFormat="1" applyFont="1" applyFill="1" applyBorder="1" applyAlignment="1">
      <alignment horizontal="center" vertical="top" wrapText="1"/>
      <protection/>
    </xf>
    <xf numFmtId="49" fontId="6" fillId="33" borderId="60" xfId="57" applyNumberFormat="1" applyFont="1" applyFill="1" applyBorder="1" applyAlignment="1">
      <alignment horizontal="center" vertical="top" wrapText="1"/>
      <protection/>
    </xf>
    <xf numFmtId="0" fontId="13" fillId="33" borderId="42" xfId="57" applyFont="1" applyFill="1" applyBorder="1" applyAlignment="1">
      <alignment horizontal="center" vertical="center" textRotation="90"/>
      <protection/>
    </xf>
    <xf numFmtId="0" fontId="13" fillId="33" borderId="13" xfId="57" applyFont="1" applyFill="1" applyBorder="1" applyAlignment="1">
      <alignment horizontal="center" vertical="center"/>
      <protection/>
    </xf>
    <xf numFmtId="0" fontId="13" fillId="33" borderId="12" xfId="57" applyFont="1" applyFill="1" applyBorder="1" applyAlignment="1">
      <alignment horizontal="center" vertical="center"/>
      <protection/>
    </xf>
    <xf numFmtId="0" fontId="13" fillId="33" borderId="61" xfId="57" applyFont="1" applyFill="1" applyBorder="1" applyAlignment="1">
      <alignment horizontal="center" vertical="center" wrapText="1"/>
      <protection/>
    </xf>
    <xf numFmtId="0" fontId="13" fillId="33" borderId="24" xfId="57" applyFont="1" applyFill="1" applyBorder="1" applyAlignment="1">
      <alignment vertical="center"/>
      <protection/>
    </xf>
    <xf numFmtId="0" fontId="13" fillId="33" borderId="62" xfId="57" applyFont="1" applyFill="1" applyBorder="1" applyAlignment="1">
      <alignment vertical="center"/>
      <protection/>
    </xf>
    <xf numFmtId="0" fontId="13" fillId="33" borderId="42" xfId="57" applyFont="1" applyFill="1" applyBorder="1" applyAlignment="1">
      <alignment horizontal="center" vertical="center" textRotation="90" wrapText="1"/>
      <protection/>
    </xf>
    <xf numFmtId="0" fontId="28" fillId="33" borderId="13" xfId="57" applyFont="1" applyFill="1" applyBorder="1" applyAlignment="1">
      <alignment horizontal="center" vertical="center" wrapText="1"/>
      <protection/>
    </xf>
    <xf numFmtId="0" fontId="28" fillId="33" borderId="33" xfId="57" applyFont="1" applyFill="1" applyBorder="1" applyAlignment="1">
      <alignment horizontal="center" vertical="center" wrapText="1"/>
      <protection/>
    </xf>
    <xf numFmtId="1" fontId="13" fillId="33" borderId="36" xfId="57" applyNumberFormat="1" applyFont="1" applyFill="1" applyBorder="1" applyAlignment="1">
      <alignment horizontal="center" vertical="center"/>
      <protection/>
    </xf>
    <xf numFmtId="1" fontId="28" fillId="33" borderId="37" xfId="57" applyNumberFormat="1" applyFont="1" applyFill="1" applyBorder="1" applyAlignment="1">
      <alignment vertical="center"/>
      <protection/>
    </xf>
    <xf numFmtId="1" fontId="28" fillId="33" borderId="38" xfId="57" applyNumberFormat="1" applyFont="1" applyFill="1" applyBorder="1" applyAlignment="1">
      <alignment vertical="center"/>
      <protection/>
    </xf>
    <xf numFmtId="1" fontId="28" fillId="33" borderId="29" xfId="57" applyNumberFormat="1" applyFont="1" applyFill="1" applyBorder="1" applyAlignment="1">
      <alignment vertical="center"/>
      <protection/>
    </xf>
    <xf numFmtId="1" fontId="28" fillId="33" borderId="31" xfId="57" applyNumberFormat="1" applyFont="1" applyFill="1" applyBorder="1" applyAlignment="1">
      <alignment vertical="center"/>
      <protection/>
    </xf>
    <xf numFmtId="1" fontId="28" fillId="33" borderId="32" xfId="57" applyNumberFormat="1" applyFont="1" applyFill="1" applyBorder="1" applyAlignment="1">
      <alignment vertical="center"/>
      <protection/>
    </xf>
    <xf numFmtId="1" fontId="22" fillId="33" borderId="27" xfId="57" applyNumberFormat="1" applyFont="1" applyFill="1" applyBorder="1" applyAlignment="1">
      <alignment horizontal="center" vertical="center" textRotation="90" wrapText="1"/>
      <protection/>
    </xf>
    <xf numFmtId="1" fontId="29" fillId="33" borderId="27" xfId="57" applyNumberFormat="1" applyFont="1" applyFill="1" applyBorder="1" applyAlignment="1">
      <alignment horizontal="center" vertical="center" wrapText="1"/>
      <protection/>
    </xf>
    <xf numFmtId="1" fontId="29" fillId="33" borderId="40" xfId="57" applyNumberFormat="1" applyFont="1" applyFill="1" applyBorder="1" applyAlignment="1">
      <alignment horizontal="center" vertical="center" wrapText="1"/>
      <protection/>
    </xf>
    <xf numFmtId="1" fontId="13" fillId="33" borderId="43" xfId="57" applyNumberFormat="1" applyFont="1" applyFill="1" applyBorder="1" applyAlignment="1">
      <alignment horizontal="center" vertical="center" textRotation="90"/>
      <protection/>
    </xf>
    <xf numFmtId="1" fontId="28" fillId="33" borderId="44" xfId="57" applyNumberFormat="1" applyFont="1" applyFill="1" applyBorder="1" applyAlignment="1">
      <alignment vertical="center"/>
      <protection/>
    </xf>
    <xf numFmtId="1" fontId="28" fillId="33" borderId="48" xfId="57" applyNumberFormat="1" applyFont="1" applyFill="1" applyBorder="1" applyAlignment="1">
      <alignment vertical="center"/>
      <protection/>
    </xf>
    <xf numFmtId="1" fontId="13" fillId="33" borderId="63" xfId="57" applyNumberFormat="1" applyFont="1" applyFill="1" applyBorder="1" applyAlignment="1">
      <alignment horizontal="center" vertical="center" textRotation="90" wrapText="1"/>
      <protection/>
    </xf>
    <xf numFmtId="1" fontId="28" fillId="33" borderId="26" xfId="57" applyNumberFormat="1" applyFont="1" applyFill="1" applyBorder="1" applyAlignment="1">
      <alignment vertical="center" wrapText="1"/>
      <protection/>
    </xf>
    <xf numFmtId="1" fontId="28" fillId="33" borderId="64" xfId="57" applyNumberFormat="1" applyFont="1" applyFill="1" applyBorder="1" applyAlignment="1">
      <alignment vertical="center" wrapText="1"/>
      <protection/>
    </xf>
    <xf numFmtId="1" fontId="22" fillId="33" borderId="11" xfId="57" applyNumberFormat="1" applyFont="1" applyFill="1" applyBorder="1" applyAlignment="1">
      <alignment horizontal="center" vertical="center" textRotation="90" wrapText="1"/>
      <protection/>
    </xf>
    <xf numFmtId="1" fontId="29" fillId="33" borderId="11" xfId="57" applyNumberFormat="1" applyFont="1" applyFill="1" applyBorder="1" applyAlignment="1">
      <alignment vertical="center"/>
      <protection/>
    </xf>
    <xf numFmtId="1" fontId="29" fillId="33" borderId="39" xfId="57" applyNumberFormat="1" applyFont="1" applyFill="1" applyBorder="1" applyAlignment="1">
      <alignment vertical="center"/>
      <protection/>
    </xf>
    <xf numFmtId="0" fontId="4" fillId="33" borderId="0" xfId="57" applyFont="1" applyFill="1" applyBorder="1" applyAlignment="1">
      <alignment horizontal="left"/>
      <protection/>
    </xf>
    <xf numFmtId="0" fontId="17" fillId="33" borderId="65" xfId="0" applyFont="1" applyFill="1" applyBorder="1" applyAlignment="1">
      <alignment vertical="center"/>
    </xf>
    <xf numFmtId="0" fontId="0" fillId="33" borderId="60" xfId="0" applyFill="1" applyBorder="1" applyAlignment="1">
      <alignment vertical="center"/>
    </xf>
    <xf numFmtId="1" fontId="13" fillId="33" borderId="47" xfId="0" applyNumberFormat="1" applyFont="1" applyFill="1" applyBorder="1" applyAlignment="1">
      <alignment horizontal="center" vertical="center" textRotation="90"/>
    </xf>
    <xf numFmtId="1" fontId="13" fillId="33" borderId="44" xfId="0" applyNumberFormat="1" applyFont="1" applyFill="1" applyBorder="1" applyAlignment="1">
      <alignment horizontal="center" vertical="center" textRotation="90"/>
    </xf>
    <xf numFmtId="1" fontId="13" fillId="33" borderId="48" xfId="0" applyNumberFormat="1" applyFont="1" applyFill="1" applyBorder="1" applyAlignment="1">
      <alignment horizontal="center" vertical="center" textRotation="90"/>
    </xf>
    <xf numFmtId="1" fontId="13" fillId="33" borderId="46" xfId="57" applyNumberFormat="1" applyFont="1" applyFill="1" applyBorder="1" applyAlignment="1">
      <alignment horizontal="center" vertical="center" wrapText="1"/>
      <protection/>
    </xf>
    <xf numFmtId="1" fontId="13" fillId="33" borderId="17" xfId="57" applyNumberFormat="1" applyFont="1" applyFill="1" applyBorder="1" applyAlignment="1">
      <alignment horizontal="center" vertical="center" wrapText="1"/>
      <protection/>
    </xf>
    <xf numFmtId="1" fontId="13" fillId="33" borderId="18" xfId="57" applyNumberFormat="1" applyFont="1" applyFill="1" applyBorder="1" applyAlignment="1">
      <alignment horizontal="center" vertical="center" wrapText="1"/>
      <protection/>
    </xf>
    <xf numFmtId="0" fontId="17" fillId="33" borderId="66" xfId="0" applyFont="1" applyFill="1" applyBorder="1" applyAlignment="1">
      <alignment vertical="center" wrapText="1"/>
    </xf>
    <xf numFmtId="0" fontId="0" fillId="33" borderId="67" xfId="0" applyFill="1" applyBorder="1" applyAlignment="1">
      <alignment vertical="center"/>
    </xf>
    <xf numFmtId="0" fontId="0" fillId="33" borderId="50" xfId="0" applyFill="1" applyBorder="1" applyAlignment="1">
      <alignment vertical="center"/>
    </xf>
    <xf numFmtId="1" fontId="13" fillId="33" borderId="25" xfId="57" applyNumberFormat="1" applyFont="1" applyFill="1" applyBorder="1" applyAlignment="1">
      <alignment horizontal="center" vertical="center" textRotation="90"/>
      <protection/>
    </xf>
    <xf numFmtId="1" fontId="28" fillId="33" borderId="25" xfId="57" applyNumberFormat="1" applyFont="1" applyFill="1" applyBorder="1" applyAlignment="1">
      <alignment vertical="center"/>
      <protection/>
    </xf>
    <xf numFmtId="1" fontId="28" fillId="33" borderId="68" xfId="57" applyNumberFormat="1" applyFont="1" applyFill="1" applyBorder="1" applyAlignment="1">
      <alignment vertical="center"/>
      <protection/>
    </xf>
    <xf numFmtId="1" fontId="2" fillId="33" borderId="69" xfId="57" applyNumberFormat="1" applyFont="1" applyFill="1" applyBorder="1" applyAlignment="1">
      <alignment horizontal="left" vertical="center"/>
      <protection/>
    </xf>
    <xf numFmtId="1" fontId="2" fillId="33" borderId="70" xfId="57" applyNumberFormat="1" applyFont="1" applyFill="1" applyBorder="1" applyAlignment="1">
      <alignment horizontal="left" vertical="center"/>
      <protection/>
    </xf>
    <xf numFmtId="1" fontId="2" fillId="33" borderId="71" xfId="57" applyNumberFormat="1" applyFont="1" applyFill="1" applyBorder="1" applyAlignment="1">
      <alignment horizontal="left" vertical="center"/>
      <protection/>
    </xf>
    <xf numFmtId="1" fontId="13" fillId="33" borderId="72" xfId="57" applyNumberFormat="1" applyFont="1" applyFill="1" applyBorder="1" applyAlignment="1">
      <alignment horizontal="center" vertical="center" textRotation="90"/>
      <protection/>
    </xf>
    <xf numFmtId="1" fontId="13" fillId="33" borderId="73" xfId="57" applyNumberFormat="1" applyFont="1" applyFill="1" applyBorder="1" applyAlignment="1">
      <alignment horizontal="center" vertical="center" textRotation="90"/>
      <protection/>
    </xf>
    <xf numFmtId="1" fontId="13" fillId="33" borderId="49" xfId="57" applyNumberFormat="1" applyFont="1" applyFill="1" applyBorder="1" applyAlignment="1">
      <alignment horizontal="center" vertical="center" textRotation="90"/>
      <protection/>
    </xf>
    <xf numFmtId="0" fontId="6" fillId="0" borderId="11" xfId="0" applyFont="1" applyBorder="1" applyAlignment="1">
      <alignment horizontal="center" vertical="center" wrapText="1"/>
    </xf>
    <xf numFmtId="0" fontId="6" fillId="0" borderId="0" xfId="56" applyFont="1" applyAlignment="1">
      <alignment horizontal="center" vertical="center"/>
      <protection/>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13" fillId="0" borderId="0" xfId="0" applyFont="1" applyFill="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X34"/>
  <sheetViews>
    <sheetView zoomScalePageLayoutView="0" workbookViewId="0" topLeftCell="A1">
      <selection activeCell="G23" sqref="G23"/>
    </sheetView>
  </sheetViews>
  <sheetFormatPr defaultColWidth="9.140625" defaultRowHeight="12.75"/>
  <cols>
    <col min="1" max="2" width="9.140625" style="2" customWidth="1"/>
    <col min="3" max="3" width="6.7109375" style="2" customWidth="1"/>
    <col min="4" max="4" width="7.140625" style="2" customWidth="1"/>
    <col min="5" max="6" width="9.140625" style="2" customWidth="1"/>
    <col min="7" max="8" width="12.421875" style="2" customWidth="1"/>
    <col min="9" max="9" width="7.421875" style="2" customWidth="1"/>
    <col min="10" max="10" width="12.28125" style="2" customWidth="1"/>
    <col min="11" max="11" width="2.421875" style="2" customWidth="1"/>
    <col min="12" max="13" width="3.28125" style="2" customWidth="1"/>
    <col min="14" max="15" width="3.00390625" style="2" customWidth="1"/>
    <col min="16" max="16" width="2.28125" style="2" customWidth="1"/>
    <col min="17" max="17" width="5.8515625" style="2" customWidth="1"/>
    <col min="18" max="18" width="0.71875" style="2" hidden="1" customWidth="1"/>
    <col min="19" max="19" width="6.140625" style="2" customWidth="1"/>
    <col min="20" max="20" width="3.57421875" style="2" customWidth="1"/>
    <col min="21" max="21" width="5.421875" style="2" customWidth="1"/>
    <col min="22" max="22" width="2.7109375" style="2" customWidth="1"/>
    <col min="23" max="16384" width="9.140625" style="2" customWidth="1"/>
  </cols>
  <sheetData>
    <row r="5" spans="14:22" ht="15.75">
      <c r="N5" s="230" t="s">
        <v>0</v>
      </c>
      <c r="O5" s="230"/>
      <c r="P5" s="230"/>
      <c r="Q5" s="230"/>
      <c r="R5" s="230"/>
      <c r="S5" s="230"/>
      <c r="T5" s="230"/>
      <c r="U5" s="230"/>
      <c r="V5" s="230"/>
    </row>
    <row r="6" spans="14:20" ht="4.5" customHeight="1">
      <c r="N6" s="3"/>
      <c r="O6" s="3"/>
      <c r="P6" s="3"/>
      <c r="Q6" s="3"/>
      <c r="R6" s="3"/>
      <c r="S6" s="3"/>
      <c r="T6" s="3"/>
    </row>
    <row r="7" spans="10:22" ht="15.75">
      <c r="J7" s="230" t="s">
        <v>137</v>
      </c>
      <c r="K7" s="230"/>
      <c r="L7" s="230"/>
      <c r="M7" s="230"/>
      <c r="N7" s="230"/>
      <c r="O7" s="237"/>
      <c r="P7" s="237"/>
      <c r="Q7" s="237"/>
      <c r="R7" s="1"/>
      <c r="S7" s="1"/>
      <c r="T7" s="1"/>
      <c r="U7" s="1"/>
      <c r="V7" s="1"/>
    </row>
    <row r="8" spans="10:22" ht="15.75">
      <c r="J8" s="231" t="s">
        <v>121</v>
      </c>
      <c r="K8" s="231"/>
      <c r="L8" s="231"/>
      <c r="M8" s="231"/>
      <c r="N8" s="231"/>
      <c r="O8" s="231"/>
      <c r="P8" s="231"/>
      <c r="Q8" s="231"/>
      <c r="R8" s="231"/>
      <c r="S8" s="231"/>
      <c r="T8" s="231"/>
      <c r="U8" s="231"/>
      <c r="V8" s="231"/>
    </row>
    <row r="9" ht="5.25" customHeight="1"/>
    <row r="10" spans="13:22" ht="15.75">
      <c r="M10" s="4" t="s">
        <v>1</v>
      </c>
      <c r="N10" s="1"/>
      <c r="O10" s="1">
        <v>1</v>
      </c>
      <c r="P10" s="5" t="s">
        <v>2</v>
      </c>
      <c r="Q10" s="1" t="s">
        <v>292</v>
      </c>
      <c r="R10" s="8"/>
      <c r="S10" s="1"/>
      <c r="T10" s="7"/>
      <c r="U10" s="11">
        <v>2020</v>
      </c>
      <c r="V10" s="2" t="s">
        <v>3</v>
      </c>
    </row>
    <row r="12" spans="5:18" ht="18.75">
      <c r="E12" s="240" t="s">
        <v>143</v>
      </c>
      <c r="F12" s="240"/>
      <c r="G12" s="240"/>
      <c r="H12" s="240"/>
      <c r="I12" s="240"/>
      <c r="J12" s="240"/>
      <c r="K12" s="240"/>
      <c r="L12" s="240"/>
      <c r="M12" s="240"/>
      <c r="Q12" s="10"/>
      <c r="R12" s="10"/>
    </row>
    <row r="13" spans="4:20" ht="18.75">
      <c r="D13" s="238" t="s">
        <v>138</v>
      </c>
      <c r="E13" s="239"/>
      <c r="F13" s="239"/>
      <c r="G13" s="239"/>
      <c r="H13" s="239"/>
      <c r="I13" s="239"/>
      <c r="J13" s="239"/>
      <c r="K13" s="239"/>
      <c r="L13" s="239"/>
      <c r="M13" s="239"/>
      <c r="N13" s="239"/>
      <c r="O13" s="239"/>
      <c r="P13" s="239"/>
      <c r="Q13" s="239"/>
      <c r="R13" s="239"/>
      <c r="S13" s="239"/>
      <c r="T13" s="239"/>
    </row>
    <row r="14" spans="4:20" ht="18.75">
      <c r="D14" s="15"/>
      <c r="E14" s="236" t="s">
        <v>139</v>
      </c>
      <c r="F14" s="236"/>
      <c r="G14" s="236"/>
      <c r="H14" s="236"/>
      <c r="I14" s="236"/>
      <c r="J14" s="236"/>
      <c r="K14" s="236"/>
      <c r="L14" s="236"/>
      <c r="M14" s="236"/>
      <c r="N14" s="236"/>
      <c r="O14" s="15"/>
      <c r="P14" s="15"/>
      <c r="Q14" s="15"/>
      <c r="R14" s="15"/>
      <c r="S14" s="15"/>
      <c r="T14" s="15"/>
    </row>
    <row r="15" spans="4:14" ht="17.25" customHeight="1">
      <c r="D15" s="6"/>
      <c r="E15" s="14" t="s">
        <v>122</v>
      </c>
      <c r="F15" s="14"/>
      <c r="G15" s="14"/>
      <c r="H15" s="14"/>
      <c r="I15" s="1"/>
      <c r="J15" s="1"/>
      <c r="K15" s="1"/>
      <c r="L15" s="1"/>
      <c r="M15" s="1"/>
      <c r="N15" s="1"/>
    </row>
    <row r="16" spans="5:11" ht="12.75">
      <c r="E16" s="232" t="s">
        <v>131</v>
      </c>
      <c r="F16" s="232"/>
      <c r="G16" s="232"/>
      <c r="H16" s="232"/>
      <c r="I16" s="232"/>
      <c r="J16" s="232"/>
      <c r="K16" s="13"/>
    </row>
    <row r="17" spans="5:12" ht="15.75">
      <c r="E17" s="234" t="s">
        <v>26</v>
      </c>
      <c r="F17" s="234"/>
      <c r="G17" s="234"/>
      <c r="H17" s="234"/>
      <c r="I17" s="234"/>
      <c r="J17" s="234"/>
      <c r="K17" s="234"/>
      <c r="L17" s="234"/>
    </row>
    <row r="18" spans="2:24" ht="20.25" customHeight="1">
      <c r="B18" s="26"/>
      <c r="C18" s="26"/>
      <c r="D18" s="26"/>
      <c r="E18" s="26"/>
      <c r="F18" s="241" t="s">
        <v>166</v>
      </c>
      <c r="G18" s="241"/>
      <c r="H18" s="241"/>
      <c r="I18" s="241"/>
      <c r="J18" s="26"/>
      <c r="K18" s="26"/>
      <c r="L18" s="26"/>
      <c r="M18" s="26"/>
      <c r="N18" s="26"/>
      <c r="O18" s="26"/>
      <c r="P18" s="26"/>
      <c r="Q18" s="26"/>
      <c r="R18" s="26"/>
      <c r="S18" s="26"/>
      <c r="T18" s="26"/>
      <c r="U18" s="26"/>
      <c r="V18" s="26"/>
      <c r="W18" s="26"/>
      <c r="X18" s="26"/>
    </row>
    <row r="19" spans="6:9" ht="12.75">
      <c r="F19" s="232" t="s">
        <v>27</v>
      </c>
      <c r="G19" s="232"/>
      <c r="H19" s="232"/>
      <c r="I19" s="232"/>
    </row>
    <row r="20" spans="5:11" ht="15.75">
      <c r="E20" s="230" t="s">
        <v>28</v>
      </c>
      <c r="F20" s="230"/>
      <c r="G20" s="242" t="s">
        <v>29</v>
      </c>
      <c r="H20" s="242"/>
      <c r="I20" s="228" t="s">
        <v>30</v>
      </c>
      <c r="J20" s="228"/>
      <c r="K20" s="9"/>
    </row>
    <row r="21" spans="7:8" ht="12.75">
      <c r="G21" s="232" t="s">
        <v>29</v>
      </c>
      <c r="H21" s="232"/>
    </row>
    <row r="23" ht="12.75">
      <c r="G23" s="395" t="s">
        <v>360</v>
      </c>
    </row>
    <row r="24" ht="12.75">
      <c r="G24" s="17"/>
    </row>
    <row r="25" spans="9:20" ht="19.5" customHeight="1">
      <c r="I25" s="228" t="s">
        <v>123</v>
      </c>
      <c r="J25" s="228"/>
      <c r="K25" s="229"/>
      <c r="L25" s="229"/>
      <c r="M25" s="229"/>
      <c r="N25" s="229"/>
      <c r="O25" s="229"/>
      <c r="P25" s="229"/>
      <c r="Q25" s="229"/>
      <c r="R25" s="229"/>
      <c r="S25" s="229"/>
      <c r="T25" s="229"/>
    </row>
    <row r="26" spans="9:17" ht="19.5" customHeight="1">
      <c r="I26" s="228" t="s">
        <v>32</v>
      </c>
      <c r="J26" s="228"/>
      <c r="K26" s="235" t="s">
        <v>164</v>
      </c>
      <c r="L26" s="235"/>
      <c r="M26" s="235"/>
      <c r="N26" s="235"/>
      <c r="O26" s="12"/>
      <c r="P26" s="12"/>
      <c r="Q26" s="12"/>
    </row>
    <row r="27" spans="9:20" ht="19.5" customHeight="1">
      <c r="I27" s="228" t="s">
        <v>31</v>
      </c>
      <c r="J27" s="228"/>
      <c r="K27" s="228"/>
      <c r="L27" s="228"/>
      <c r="M27" s="228"/>
      <c r="N27" s="228"/>
      <c r="O27" s="228"/>
      <c r="P27" s="233" t="s">
        <v>115</v>
      </c>
      <c r="Q27" s="233"/>
      <c r="R27" s="233"/>
      <c r="S27" s="233"/>
      <c r="T27" s="233"/>
    </row>
    <row r="29" spans="8:19" ht="15.75">
      <c r="H29" s="15"/>
      <c r="I29" s="16" t="s">
        <v>165</v>
      </c>
      <c r="J29" s="16"/>
      <c r="K29" s="16"/>
      <c r="L29" s="16"/>
      <c r="M29" s="16"/>
      <c r="N29" s="16"/>
      <c r="O29" s="16"/>
      <c r="P29" s="15"/>
      <c r="Q29" s="15"/>
      <c r="R29" s="15"/>
      <c r="S29" s="15"/>
    </row>
    <row r="34" ht="12.75">
      <c r="O34" s="2" t="s">
        <v>136</v>
      </c>
    </row>
  </sheetData>
  <sheetProtection/>
  <mergeCells count="19">
    <mergeCell ref="E20:F20"/>
    <mergeCell ref="G21:H21"/>
    <mergeCell ref="E14:N14"/>
    <mergeCell ref="J7:Q7"/>
    <mergeCell ref="D13:T13"/>
    <mergeCell ref="E12:M12"/>
    <mergeCell ref="F18:I18"/>
    <mergeCell ref="G20:H20"/>
    <mergeCell ref="I20:J20"/>
    <mergeCell ref="I25:T25"/>
    <mergeCell ref="N5:V5"/>
    <mergeCell ref="J8:V8"/>
    <mergeCell ref="E16:J16"/>
    <mergeCell ref="I27:O27"/>
    <mergeCell ref="P27:T27"/>
    <mergeCell ref="E17:L17"/>
    <mergeCell ref="I26:J26"/>
    <mergeCell ref="K26:N26"/>
    <mergeCell ref="F19:I19"/>
  </mergeCells>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rintOptions/>
  <pageMargins left="0.3937007874015748" right="0.3937007874015748" top="0.7874015748031497"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A41"/>
  <sheetViews>
    <sheetView tabSelected="1" zoomScalePageLayoutView="0" workbookViewId="0" topLeftCell="A34">
      <selection activeCell="A16" sqref="A1:IV16384"/>
    </sheetView>
  </sheetViews>
  <sheetFormatPr defaultColWidth="9.140625" defaultRowHeight="12.75"/>
  <cols>
    <col min="1" max="1" width="199.140625" style="164" customWidth="1"/>
  </cols>
  <sheetData>
    <row r="1" ht="15.75">
      <c r="A1" s="156" t="s">
        <v>144</v>
      </c>
    </row>
    <row r="2" ht="15.75">
      <c r="A2" s="161"/>
    </row>
    <row r="3" ht="15.75">
      <c r="A3" s="19" t="s">
        <v>293</v>
      </c>
    </row>
    <row r="4" ht="89.25" customHeight="1">
      <c r="A4" s="18" t="s">
        <v>294</v>
      </c>
    </row>
    <row r="5" ht="26.25" customHeight="1">
      <c r="A5" s="20" t="s">
        <v>295</v>
      </c>
    </row>
    <row r="6" ht="37.5" customHeight="1">
      <c r="A6" s="18" t="s">
        <v>296</v>
      </c>
    </row>
    <row r="7" ht="18" customHeight="1">
      <c r="A7" s="21" t="s">
        <v>297</v>
      </c>
    </row>
    <row r="8" ht="18" customHeight="1">
      <c r="A8" s="21" t="s">
        <v>298</v>
      </c>
    </row>
    <row r="9" ht="18" customHeight="1">
      <c r="A9" s="21" t="s">
        <v>299</v>
      </c>
    </row>
    <row r="10" ht="18" customHeight="1">
      <c r="A10" s="21" t="s">
        <v>300</v>
      </c>
    </row>
    <row r="11" ht="18" customHeight="1">
      <c r="A11" s="21" t="s">
        <v>326</v>
      </c>
    </row>
    <row r="12" ht="18" customHeight="1">
      <c r="A12" s="21" t="s">
        <v>301</v>
      </c>
    </row>
    <row r="13" ht="31.5" customHeight="1">
      <c r="A13" s="18" t="s">
        <v>327</v>
      </c>
    </row>
    <row r="14" ht="27" customHeight="1">
      <c r="A14" s="18" t="s">
        <v>302</v>
      </c>
    </row>
    <row r="15" ht="86.25" customHeight="1">
      <c r="A15" s="32" t="s">
        <v>328</v>
      </c>
    </row>
    <row r="16" ht="50.25" customHeight="1">
      <c r="A16" s="22" t="s">
        <v>154</v>
      </c>
    </row>
    <row r="17" ht="60.75" customHeight="1">
      <c r="A17" s="162" t="s">
        <v>303</v>
      </c>
    </row>
    <row r="18" ht="55.5" customHeight="1">
      <c r="A18" s="23" t="s">
        <v>155</v>
      </c>
    </row>
    <row r="19" s="28" customFormat="1" ht="34.5" customHeight="1">
      <c r="A19" s="163" t="s">
        <v>304</v>
      </c>
    </row>
    <row r="20" ht="36.75" customHeight="1">
      <c r="A20" s="24" t="s">
        <v>156</v>
      </c>
    </row>
    <row r="21" ht="21" customHeight="1">
      <c r="A21" s="24" t="s">
        <v>157</v>
      </c>
    </row>
    <row r="22" ht="102" customHeight="1">
      <c r="A22" s="23" t="s">
        <v>158</v>
      </c>
    </row>
    <row r="23" ht="20.25" customHeight="1">
      <c r="A23" s="25" t="s">
        <v>159</v>
      </c>
    </row>
    <row r="24" ht="28.5" customHeight="1">
      <c r="A24" s="24" t="s">
        <v>160</v>
      </c>
    </row>
    <row r="25" ht="55.5" customHeight="1">
      <c r="A25" s="23" t="s">
        <v>305</v>
      </c>
    </row>
    <row r="26" ht="39.75" customHeight="1">
      <c r="A26" s="27" t="s">
        <v>329</v>
      </c>
    </row>
    <row r="27" ht="89.25" customHeight="1">
      <c r="A27" s="18" t="s">
        <v>330</v>
      </c>
    </row>
    <row r="28" ht="42" customHeight="1">
      <c r="A28" s="23" t="s">
        <v>306</v>
      </c>
    </row>
    <row r="29" ht="45.75" customHeight="1">
      <c r="A29" s="23" t="s">
        <v>307</v>
      </c>
    </row>
    <row r="30" ht="36" customHeight="1">
      <c r="A30" s="23" t="s">
        <v>308</v>
      </c>
    </row>
    <row r="31" ht="27" customHeight="1">
      <c r="A31" s="19" t="s">
        <v>161</v>
      </c>
    </row>
    <row r="32" ht="51.75" customHeight="1">
      <c r="A32" s="31" t="s">
        <v>331</v>
      </c>
    </row>
    <row r="33" ht="26.25" customHeight="1">
      <c r="A33" s="19" t="s">
        <v>309</v>
      </c>
    </row>
    <row r="34" ht="81" customHeight="1">
      <c r="A34" s="23" t="s">
        <v>310</v>
      </c>
    </row>
    <row r="35" ht="45.75" customHeight="1">
      <c r="A35" s="18" t="s">
        <v>271</v>
      </c>
    </row>
    <row r="36" ht="51" customHeight="1">
      <c r="A36" s="23" t="s">
        <v>270</v>
      </c>
    </row>
    <row r="37" ht="80.25" customHeight="1">
      <c r="A37" s="18" t="s">
        <v>162</v>
      </c>
    </row>
    <row r="38" ht="67.5" customHeight="1">
      <c r="A38" s="18" t="s">
        <v>332</v>
      </c>
    </row>
    <row r="39" ht="45" customHeight="1">
      <c r="A39" s="18" t="s">
        <v>311</v>
      </c>
    </row>
    <row r="40" ht="36.75" customHeight="1">
      <c r="A40" s="18" t="s">
        <v>163</v>
      </c>
    </row>
    <row r="41" ht="31.5">
      <c r="A41" s="18" t="s">
        <v>313</v>
      </c>
    </row>
  </sheetData>
  <sheetProtection/>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E28"/>
  <sheetViews>
    <sheetView zoomScale="115" zoomScaleNormal="115" zoomScalePageLayoutView="0" workbookViewId="0" topLeftCell="A10">
      <selection activeCell="AX35" sqref="AX35"/>
    </sheetView>
  </sheetViews>
  <sheetFormatPr defaultColWidth="9.140625" defaultRowHeight="12.75"/>
  <cols>
    <col min="1" max="7" width="2.7109375" style="30" customWidth="1"/>
    <col min="8" max="8" width="3.421875" style="30" customWidth="1"/>
    <col min="9" max="54" width="2.7109375" style="30" customWidth="1"/>
    <col min="55" max="55" width="3.7109375" style="30" customWidth="1"/>
    <col min="56" max="64" width="2.28125" style="30" customWidth="1"/>
    <col min="65" max="16384" width="9.140625" style="30" customWidth="1"/>
  </cols>
  <sheetData>
    <row r="1" spans="1:55" ht="18.75">
      <c r="A1" s="296" t="s">
        <v>17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
    </row>
    <row r="2" ht="15.75"/>
    <row r="3" spans="2:55" s="165" customFormat="1" ht="15.75">
      <c r="B3" s="291" t="s">
        <v>16</v>
      </c>
      <c r="C3" s="289" t="s">
        <v>4</v>
      </c>
      <c r="D3" s="289"/>
      <c r="E3" s="289"/>
      <c r="F3" s="289"/>
      <c r="G3" s="293" t="s">
        <v>72</v>
      </c>
      <c r="H3" s="289" t="s">
        <v>5</v>
      </c>
      <c r="I3" s="289"/>
      <c r="J3" s="289"/>
      <c r="K3" s="287" t="s">
        <v>80</v>
      </c>
      <c r="L3" s="289" t="s">
        <v>6</v>
      </c>
      <c r="M3" s="289"/>
      <c r="N3" s="289"/>
      <c r="O3" s="289"/>
      <c r="P3" s="289" t="s">
        <v>7</v>
      </c>
      <c r="Q3" s="289"/>
      <c r="R3" s="289"/>
      <c r="S3" s="289"/>
      <c r="T3" s="287" t="s">
        <v>85</v>
      </c>
      <c r="U3" s="289" t="s">
        <v>8</v>
      </c>
      <c r="V3" s="289"/>
      <c r="W3" s="289"/>
      <c r="X3" s="287" t="s">
        <v>89</v>
      </c>
      <c r="Y3" s="289" t="s">
        <v>9</v>
      </c>
      <c r="Z3" s="289"/>
      <c r="AA3" s="289"/>
      <c r="AB3" s="287" t="s">
        <v>93</v>
      </c>
      <c r="AC3" s="289" t="s">
        <v>10</v>
      </c>
      <c r="AD3" s="289"/>
      <c r="AE3" s="289"/>
      <c r="AF3" s="289"/>
      <c r="AG3" s="287" t="s">
        <v>95</v>
      </c>
      <c r="AH3" s="289" t="s">
        <v>11</v>
      </c>
      <c r="AI3" s="289"/>
      <c r="AJ3" s="289"/>
      <c r="AK3" s="287" t="s">
        <v>96</v>
      </c>
      <c r="AL3" s="289" t="s">
        <v>12</v>
      </c>
      <c r="AM3" s="289"/>
      <c r="AN3" s="289"/>
      <c r="AO3" s="289"/>
      <c r="AP3" s="289" t="s">
        <v>13</v>
      </c>
      <c r="AQ3" s="289"/>
      <c r="AR3" s="289"/>
      <c r="AS3" s="289"/>
      <c r="AT3" s="287" t="s">
        <v>101</v>
      </c>
      <c r="AU3" s="289" t="s">
        <v>14</v>
      </c>
      <c r="AV3" s="289"/>
      <c r="AW3" s="289"/>
      <c r="AX3" s="287" t="s">
        <v>102</v>
      </c>
      <c r="AY3" s="289" t="s">
        <v>15</v>
      </c>
      <c r="AZ3" s="289"/>
      <c r="BA3" s="289"/>
      <c r="BB3" s="289"/>
      <c r="BC3" s="291" t="s">
        <v>16</v>
      </c>
    </row>
    <row r="4" spans="2:55" s="165" customFormat="1" ht="39.75" customHeight="1">
      <c r="B4" s="291"/>
      <c r="C4" s="166" t="s">
        <v>76</v>
      </c>
      <c r="D4" s="166" t="s">
        <v>75</v>
      </c>
      <c r="E4" s="166" t="s">
        <v>74</v>
      </c>
      <c r="F4" s="166" t="s">
        <v>73</v>
      </c>
      <c r="G4" s="294"/>
      <c r="H4" s="166" t="s">
        <v>77</v>
      </c>
      <c r="I4" s="166" t="s">
        <v>78</v>
      </c>
      <c r="J4" s="166" t="s">
        <v>79</v>
      </c>
      <c r="K4" s="290"/>
      <c r="L4" s="166" t="s">
        <v>81</v>
      </c>
      <c r="M4" s="166" t="s">
        <v>82</v>
      </c>
      <c r="N4" s="166" t="s">
        <v>83</v>
      </c>
      <c r="O4" s="166" t="s">
        <v>84</v>
      </c>
      <c r="P4" s="166" t="s">
        <v>76</v>
      </c>
      <c r="Q4" s="166" t="s">
        <v>75</v>
      </c>
      <c r="R4" s="166" t="s">
        <v>74</v>
      </c>
      <c r="S4" s="166" t="s">
        <v>73</v>
      </c>
      <c r="T4" s="290"/>
      <c r="U4" s="166" t="s">
        <v>86</v>
      </c>
      <c r="V4" s="166" t="s">
        <v>87</v>
      </c>
      <c r="W4" s="166" t="s">
        <v>88</v>
      </c>
      <c r="X4" s="290"/>
      <c r="Y4" s="166" t="s">
        <v>90</v>
      </c>
      <c r="Z4" s="166" t="s">
        <v>91</v>
      </c>
      <c r="AA4" s="167" t="s">
        <v>92</v>
      </c>
      <c r="AB4" s="288"/>
      <c r="AC4" s="167" t="s">
        <v>90</v>
      </c>
      <c r="AD4" s="167" t="s">
        <v>91</v>
      </c>
      <c r="AE4" s="167" t="s">
        <v>92</v>
      </c>
      <c r="AF4" s="167" t="s">
        <v>94</v>
      </c>
      <c r="AG4" s="288"/>
      <c r="AH4" s="167" t="s">
        <v>77</v>
      </c>
      <c r="AI4" s="167" t="s">
        <v>78</v>
      </c>
      <c r="AJ4" s="167" t="s">
        <v>79</v>
      </c>
      <c r="AK4" s="288"/>
      <c r="AL4" s="167" t="s">
        <v>97</v>
      </c>
      <c r="AM4" s="167" t="s">
        <v>98</v>
      </c>
      <c r="AN4" s="167" t="s">
        <v>99</v>
      </c>
      <c r="AO4" s="167" t="s">
        <v>100</v>
      </c>
      <c r="AP4" s="167" t="s">
        <v>76</v>
      </c>
      <c r="AQ4" s="167" t="s">
        <v>75</v>
      </c>
      <c r="AR4" s="167" t="s">
        <v>74</v>
      </c>
      <c r="AS4" s="167" t="s">
        <v>73</v>
      </c>
      <c r="AT4" s="288"/>
      <c r="AU4" s="167" t="s">
        <v>77</v>
      </c>
      <c r="AV4" s="166" t="s">
        <v>78</v>
      </c>
      <c r="AW4" s="166" t="s">
        <v>79</v>
      </c>
      <c r="AX4" s="290"/>
      <c r="AY4" s="166" t="s">
        <v>81</v>
      </c>
      <c r="AZ4" s="166" t="s">
        <v>82</v>
      </c>
      <c r="BA4" s="166" t="s">
        <v>83</v>
      </c>
      <c r="BB4" s="166" t="s">
        <v>103</v>
      </c>
      <c r="BC4" s="291"/>
    </row>
    <row r="5" spans="2:55" s="165" customFormat="1" ht="27.75" customHeight="1">
      <c r="B5" s="168">
        <v>1</v>
      </c>
      <c r="C5" s="169"/>
      <c r="D5" s="169"/>
      <c r="E5" s="169"/>
      <c r="F5" s="169"/>
      <c r="G5" s="169"/>
      <c r="H5" s="170" t="s">
        <v>314</v>
      </c>
      <c r="I5" s="170" t="s">
        <v>314</v>
      </c>
      <c r="J5" s="170"/>
      <c r="K5" s="169"/>
      <c r="L5" s="169"/>
      <c r="M5" s="169"/>
      <c r="N5" s="169"/>
      <c r="O5" s="169"/>
      <c r="P5" s="169"/>
      <c r="Q5" s="169"/>
      <c r="R5" s="169"/>
      <c r="S5" s="169"/>
      <c r="T5" s="171" t="s">
        <v>20</v>
      </c>
      <c r="U5" s="169" t="s">
        <v>20</v>
      </c>
      <c r="V5" s="169"/>
      <c r="W5" s="169"/>
      <c r="X5" s="169"/>
      <c r="Y5" s="169"/>
      <c r="Z5" s="169"/>
      <c r="AA5" s="170" t="s">
        <v>314</v>
      </c>
      <c r="AB5" s="170" t="s">
        <v>314</v>
      </c>
      <c r="AC5" s="169"/>
      <c r="AD5" s="169"/>
      <c r="AE5" s="169"/>
      <c r="AF5" s="169"/>
      <c r="AG5" s="169"/>
      <c r="AH5" s="169"/>
      <c r="AI5" s="169"/>
      <c r="AJ5" s="169"/>
      <c r="AK5" s="169"/>
      <c r="AL5" s="169"/>
      <c r="AM5" s="169"/>
      <c r="AN5" s="169"/>
      <c r="AO5" s="172"/>
      <c r="AP5" s="169"/>
      <c r="AQ5" s="169"/>
      <c r="AR5" s="173"/>
      <c r="AS5" s="173"/>
      <c r="AT5" s="174"/>
      <c r="AU5" s="169" t="s">
        <v>20</v>
      </c>
      <c r="AV5" s="169" t="s">
        <v>20</v>
      </c>
      <c r="AW5" s="169" t="s">
        <v>20</v>
      </c>
      <c r="AX5" s="169" t="s">
        <v>20</v>
      </c>
      <c r="AY5" s="169" t="s">
        <v>20</v>
      </c>
      <c r="AZ5" s="169" t="s">
        <v>20</v>
      </c>
      <c r="BA5" s="169" t="s">
        <v>20</v>
      </c>
      <c r="BB5" s="169" t="s">
        <v>20</v>
      </c>
      <c r="BC5" s="168" t="s">
        <v>33</v>
      </c>
    </row>
    <row r="6" spans="2:55" s="165" customFormat="1" ht="21.75" customHeight="1">
      <c r="B6" s="168" t="s">
        <v>34</v>
      </c>
      <c r="C6" s="169"/>
      <c r="D6" s="169"/>
      <c r="E6" s="169"/>
      <c r="F6" s="169"/>
      <c r="G6" s="169"/>
      <c r="H6" s="169"/>
      <c r="I6" s="169"/>
      <c r="J6" s="169"/>
      <c r="K6" s="169"/>
      <c r="L6" s="170" t="s">
        <v>314</v>
      </c>
      <c r="M6" s="170" t="s">
        <v>314</v>
      </c>
      <c r="N6" s="169"/>
      <c r="O6" s="169"/>
      <c r="P6" s="169"/>
      <c r="Q6" s="169"/>
      <c r="R6" s="169"/>
      <c r="S6" s="173"/>
      <c r="T6" s="171" t="s">
        <v>20</v>
      </c>
      <c r="U6" s="169" t="s">
        <v>20</v>
      </c>
      <c r="V6" s="169"/>
      <c r="W6" s="169"/>
      <c r="X6" s="169"/>
      <c r="Y6" s="169"/>
      <c r="Z6" s="175" t="s">
        <v>132</v>
      </c>
      <c r="AA6" s="175" t="s">
        <v>132</v>
      </c>
      <c r="AB6" s="175" t="s">
        <v>132</v>
      </c>
      <c r="AC6" s="170" t="s">
        <v>314</v>
      </c>
      <c r="AD6" s="170" t="s">
        <v>314</v>
      </c>
      <c r="AE6" s="169"/>
      <c r="AF6" s="169"/>
      <c r="AG6" s="169"/>
      <c r="AH6" s="169"/>
      <c r="AI6" s="169"/>
      <c r="AJ6" s="169"/>
      <c r="AK6" s="169"/>
      <c r="AL6" s="169"/>
      <c r="AM6" s="169"/>
      <c r="AN6" s="175"/>
      <c r="AO6" s="175"/>
      <c r="AP6" s="175"/>
      <c r="AQ6" s="175"/>
      <c r="AR6" s="172"/>
      <c r="AS6" s="172"/>
      <c r="AT6" s="172"/>
      <c r="AU6" s="169" t="s">
        <v>20</v>
      </c>
      <c r="AV6" s="169" t="s">
        <v>20</v>
      </c>
      <c r="AW6" s="169" t="s">
        <v>20</v>
      </c>
      <c r="AX6" s="169" t="s">
        <v>20</v>
      </c>
      <c r="AY6" s="169" t="s">
        <v>20</v>
      </c>
      <c r="AZ6" s="169" t="s">
        <v>20</v>
      </c>
      <c r="BA6" s="169" t="s">
        <v>20</v>
      </c>
      <c r="BB6" s="169" t="s">
        <v>20</v>
      </c>
      <c r="BC6" s="168" t="s">
        <v>34</v>
      </c>
    </row>
    <row r="7" spans="2:55" s="165" customFormat="1" ht="26.25" customHeight="1">
      <c r="B7" s="168" t="s">
        <v>71</v>
      </c>
      <c r="C7" s="169"/>
      <c r="D7" s="169"/>
      <c r="E7" s="169"/>
      <c r="F7" s="169"/>
      <c r="G7" s="169"/>
      <c r="H7" s="169"/>
      <c r="I7" s="169"/>
      <c r="J7" s="169"/>
      <c r="K7" s="169"/>
      <c r="L7" s="169"/>
      <c r="M7" s="175"/>
      <c r="N7" s="170" t="s">
        <v>314</v>
      </c>
      <c r="O7" s="170" t="s">
        <v>314</v>
      </c>
      <c r="P7" s="175"/>
      <c r="Q7" s="175"/>
      <c r="R7" s="175"/>
      <c r="S7" s="175"/>
      <c r="T7" s="171" t="s">
        <v>20</v>
      </c>
      <c r="U7" s="169" t="s">
        <v>20</v>
      </c>
      <c r="V7" s="175"/>
      <c r="W7" s="175"/>
      <c r="X7" s="175"/>
      <c r="Y7" s="175"/>
      <c r="Z7" s="175"/>
      <c r="AA7" s="175"/>
      <c r="AB7" s="175"/>
      <c r="AC7" s="169"/>
      <c r="AD7" s="169"/>
      <c r="AE7" s="170" t="s">
        <v>314</v>
      </c>
      <c r="AF7" s="170" t="s">
        <v>314</v>
      </c>
      <c r="AG7" s="175" t="s">
        <v>133</v>
      </c>
      <c r="AH7" s="175" t="s">
        <v>133</v>
      </c>
      <c r="AI7" s="175" t="s">
        <v>133</v>
      </c>
      <c r="AJ7" s="175" t="s">
        <v>133</v>
      </c>
      <c r="AK7" s="175" t="s">
        <v>133</v>
      </c>
      <c r="AL7" s="175" t="s">
        <v>133</v>
      </c>
      <c r="AM7" s="175" t="s">
        <v>133</v>
      </c>
      <c r="AN7" s="175" t="s">
        <v>133</v>
      </c>
      <c r="AO7" s="173"/>
      <c r="AP7" s="173"/>
      <c r="AQ7" s="175"/>
      <c r="AR7" s="175"/>
      <c r="AS7" s="175"/>
      <c r="AT7" s="175"/>
      <c r="AU7" s="169" t="s">
        <v>20</v>
      </c>
      <c r="AV7" s="169" t="s">
        <v>20</v>
      </c>
      <c r="AW7" s="169" t="s">
        <v>20</v>
      </c>
      <c r="AX7" s="169" t="s">
        <v>20</v>
      </c>
      <c r="AY7" s="169" t="s">
        <v>20</v>
      </c>
      <c r="AZ7" s="169" t="s">
        <v>20</v>
      </c>
      <c r="BA7" s="169" t="s">
        <v>20</v>
      </c>
      <c r="BB7" s="169" t="s">
        <v>20</v>
      </c>
      <c r="BC7" s="168" t="s">
        <v>71</v>
      </c>
    </row>
    <row r="8" spans="2:57" s="165" customFormat="1" ht="28.5" customHeight="1">
      <c r="B8" s="168" t="s">
        <v>111</v>
      </c>
      <c r="C8" s="169"/>
      <c r="D8" s="169"/>
      <c r="E8" s="169"/>
      <c r="F8" s="169"/>
      <c r="G8" s="169"/>
      <c r="H8" s="169"/>
      <c r="I8" s="169"/>
      <c r="J8" s="169"/>
      <c r="K8" s="169"/>
      <c r="L8" s="169"/>
      <c r="M8" s="169"/>
      <c r="N8" s="172"/>
      <c r="O8" s="172"/>
      <c r="P8" s="170" t="s">
        <v>314</v>
      </c>
      <c r="Q8" s="170" t="s">
        <v>314</v>
      </c>
      <c r="R8" s="175"/>
      <c r="S8" s="175"/>
      <c r="T8" s="171" t="s">
        <v>20</v>
      </c>
      <c r="U8" s="169" t="s">
        <v>20</v>
      </c>
      <c r="V8" s="175"/>
      <c r="W8" s="175"/>
      <c r="X8" s="175"/>
      <c r="Y8" s="175"/>
      <c r="Z8" s="175"/>
      <c r="AA8" s="175" t="s">
        <v>133</v>
      </c>
      <c r="AB8" s="175" t="s">
        <v>133</v>
      </c>
      <c r="AC8" s="175" t="s">
        <v>133</v>
      </c>
      <c r="AD8" s="175" t="s">
        <v>133</v>
      </c>
      <c r="AE8" s="175" t="s">
        <v>133</v>
      </c>
      <c r="AF8" s="175" t="s">
        <v>133</v>
      </c>
      <c r="AG8" s="175" t="s">
        <v>133</v>
      </c>
      <c r="AH8" s="175" t="s">
        <v>133</v>
      </c>
      <c r="AI8" s="170" t="s">
        <v>314</v>
      </c>
      <c r="AJ8" s="170" t="s">
        <v>314</v>
      </c>
      <c r="AK8" s="169" t="s">
        <v>110</v>
      </c>
      <c r="AL8" s="169" t="s">
        <v>110</v>
      </c>
      <c r="AM8" s="169" t="s">
        <v>110</v>
      </c>
      <c r="AN8" s="169" t="s">
        <v>110</v>
      </c>
      <c r="AO8" s="176" t="s">
        <v>21</v>
      </c>
      <c r="AP8" s="176" t="s">
        <v>21</v>
      </c>
      <c r="AQ8" s="176" t="s">
        <v>21</v>
      </c>
      <c r="AR8" s="176" t="s">
        <v>21</v>
      </c>
      <c r="AS8" s="177" t="s">
        <v>64</v>
      </c>
      <c r="AT8" s="177" t="s">
        <v>64</v>
      </c>
      <c r="AU8" s="169"/>
      <c r="AV8" s="169"/>
      <c r="AW8" s="169"/>
      <c r="AX8" s="169"/>
      <c r="AY8" s="169"/>
      <c r="AZ8" s="169"/>
      <c r="BA8" s="169"/>
      <c r="BB8" s="169"/>
      <c r="BC8" s="168" t="s">
        <v>111</v>
      </c>
      <c r="BE8" s="178"/>
    </row>
    <row r="9" s="165" customFormat="1" ht="9" customHeight="1"/>
    <row r="10" spans="3:16" s="165" customFormat="1" ht="15.75">
      <c r="C10" s="292" t="s">
        <v>18</v>
      </c>
      <c r="D10" s="292"/>
      <c r="E10" s="292"/>
      <c r="F10" s="292"/>
      <c r="G10" s="292"/>
      <c r="H10" s="292"/>
      <c r="I10" s="179"/>
      <c r="J10" s="179"/>
      <c r="K10" s="179"/>
      <c r="L10" s="179"/>
      <c r="M10" s="179"/>
      <c r="N10" s="179"/>
      <c r="O10" s="180"/>
      <c r="P10" s="180"/>
    </row>
    <row r="11" s="165" customFormat="1" ht="9" customHeight="1"/>
    <row r="12" spans="2:44" s="165" customFormat="1" ht="15.75" customHeight="1">
      <c r="B12" s="286" t="s">
        <v>315</v>
      </c>
      <c r="C12" s="286"/>
      <c r="D12" s="286"/>
      <c r="E12" s="295"/>
      <c r="F12" s="181"/>
      <c r="G12" s="286" t="s">
        <v>316</v>
      </c>
      <c r="H12" s="286"/>
      <c r="I12" s="286"/>
      <c r="J12" s="181"/>
      <c r="K12" s="285" t="s">
        <v>22</v>
      </c>
      <c r="L12" s="285"/>
      <c r="M12" s="285"/>
      <c r="N12" s="180"/>
      <c r="O12" s="286" t="s">
        <v>23</v>
      </c>
      <c r="P12" s="286"/>
      <c r="Q12" s="286"/>
      <c r="R12" s="286"/>
      <c r="S12" s="286"/>
      <c r="U12" s="286" t="s">
        <v>24</v>
      </c>
      <c r="V12" s="286"/>
      <c r="W12" s="286"/>
      <c r="X12" s="286"/>
      <c r="Y12" s="286"/>
      <c r="Z12" s="180"/>
      <c r="AA12" s="285" t="s">
        <v>134</v>
      </c>
      <c r="AB12" s="285"/>
      <c r="AC12" s="285"/>
      <c r="AD12" s="285"/>
      <c r="AE12" s="285"/>
      <c r="AF12" s="285"/>
      <c r="AH12" s="285" t="s">
        <v>25</v>
      </c>
      <c r="AI12" s="285"/>
      <c r="AJ12" s="285"/>
      <c r="AK12" s="285"/>
      <c r="AL12" s="285"/>
      <c r="AN12" s="286" t="s">
        <v>135</v>
      </c>
      <c r="AO12" s="286"/>
      <c r="AP12" s="286"/>
      <c r="AQ12" s="286"/>
      <c r="AR12" s="286"/>
    </row>
    <row r="13" spans="2:44" s="165" customFormat="1" ht="15.75">
      <c r="B13" s="286"/>
      <c r="C13" s="286"/>
      <c r="D13" s="286"/>
      <c r="E13" s="295"/>
      <c r="F13" s="181"/>
      <c r="G13" s="286"/>
      <c r="H13" s="286"/>
      <c r="I13" s="286"/>
      <c r="J13" s="181"/>
      <c r="K13" s="285"/>
      <c r="L13" s="285"/>
      <c r="M13" s="285"/>
      <c r="N13" s="180"/>
      <c r="O13" s="286"/>
      <c r="P13" s="286"/>
      <c r="Q13" s="286"/>
      <c r="R13" s="286"/>
      <c r="S13" s="286"/>
      <c r="U13" s="286"/>
      <c r="V13" s="286"/>
      <c r="W13" s="286"/>
      <c r="X13" s="286"/>
      <c r="Y13" s="286"/>
      <c r="Z13" s="180"/>
      <c r="AA13" s="285"/>
      <c r="AB13" s="285"/>
      <c r="AC13" s="285"/>
      <c r="AD13" s="285"/>
      <c r="AE13" s="285"/>
      <c r="AF13" s="285"/>
      <c r="AH13" s="285"/>
      <c r="AI13" s="285"/>
      <c r="AJ13" s="285"/>
      <c r="AK13" s="285"/>
      <c r="AL13" s="285"/>
      <c r="AN13" s="286"/>
      <c r="AO13" s="286"/>
      <c r="AP13" s="286"/>
      <c r="AQ13" s="286"/>
      <c r="AR13" s="286"/>
    </row>
    <row r="14" spans="2:44" s="165" customFormat="1" ht="16.5" customHeight="1">
      <c r="B14" s="286"/>
      <c r="C14" s="286"/>
      <c r="D14" s="286"/>
      <c r="E14" s="295"/>
      <c r="F14" s="181"/>
      <c r="G14" s="286"/>
      <c r="H14" s="286"/>
      <c r="I14" s="286"/>
      <c r="J14" s="181"/>
      <c r="K14" s="285"/>
      <c r="L14" s="285"/>
      <c r="M14" s="285"/>
      <c r="O14" s="286"/>
      <c r="P14" s="286"/>
      <c r="Q14" s="286"/>
      <c r="R14" s="286"/>
      <c r="S14" s="286"/>
      <c r="U14" s="286"/>
      <c r="V14" s="286"/>
      <c r="W14" s="286"/>
      <c r="X14" s="286"/>
      <c r="Y14" s="286"/>
      <c r="AA14" s="285"/>
      <c r="AB14" s="285"/>
      <c r="AC14" s="285"/>
      <c r="AD14" s="285"/>
      <c r="AE14" s="285"/>
      <c r="AF14" s="285"/>
      <c r="AH14" s="285"/>
      <c r="AI14" s="285"/>
      <c r="AJ14" s="285"/>
      <c r="AK14" s="285"/>
      <c r="AL14" s="285"/>
      <c r="AN14" s="286"/>
      <c r="AO14" s="286"/>
      <c r="AP14" s="286"/>
      <c r="AQ14" s="286"/>
      <c r="AR14" s="286"/>
    </row>
    <row r="15" spans="2:44" s="165" customFormat="1" ht="7.5" customHeight="1">
      <c r="B15" s="182"/>
      <c r="C15" s="182"/>
      <c r="D15" s="182"/>
      <c r="E15" s="182"/>
      <c r="F15" s="182"/>
      <c r="G15" s="182"/>
      <c r="I15" s="182"/>
      <c r="J15" s="182"/>
      <c r="K15" s="182"/>
      <c r="L15" s="182"/>
      <c r="M15" s="182"/>
      <c r="O15" s="286"/>
      <c r="P15" s="286"/>
      <c r="Q15" s="286"/>
      <c r="R15" s="286"/>
      <c r="S15" s="286"/>
      <c r="U15" s="286"/>
      <c r="V15" s="286"/>
      <c r="W15" s="286"/>
      <c r="X15" s="286"/>
      <c r="Y15" s="286"/>
      <c r="AN15" s="286"/>
      <c r="AO15" s="286"/>
      <c r="AP15" s="286"/>
      <c r="AQ15" s="286"/>
      <c r="AR15" s="286"/>
    </row>
    <row r="16" spans="2:43" s="165" customFormat="1" ht="15.75">
      <c r="B16" s="183"/>
      <c r="C16" s="184"/>
      <c r="D16" s="185"/>
      <c r="G16" s="275" t="s">
        <v>314</v>
      </c>
      <c r="H16" s="276"/>
      <c r="I16" s="277"/>
      <c r="K16" s="284" t="s">
        <v>132</v>
      </c>
      <c r="L16" s="257"/>
      <c r="M16" s="258"/>
      <c r="P16" s="284" t="s">
        <v>133</v>
      </c>
      <c r="Q16" s="257"/>
      <c r="R16" s="258"/>
      <c r="S16" s="186"/>
      <c r="T16" s="186"/>
      <c r="U16" s="186"/>
      <c r="V16" s="284" t="s">
        <v>19</v>
      </c>
      <c r="W16" s="257"/>
      <c r="X16" s="258"/>
      <c r="Y16" s="186"/>
      <c r="Z16" s="186"/>
      <c r="AA16" s="186"/>
      <c r="AB16" s="186"/>
      <c r="AC16" s="284" t="s">
        <v>64</v>
      </c>
      <c r="AD16" s="257"/>
      <c r="AE16" s="258"/>
      <c r="AF16" s="186"/>
      <c r="AG16" s="186"/>
      <c r="AH16" s="186"/>
      <c r="AI16" s="284" t="s">
        <v>20</v>
      </c>
      <c r="AJ16" s="257"/>
      <c r="AK16" s="258"/>
      <c r="AL16" s="186"/>
      <c r="AM16" s="186"/>
      <c r="AN16" s="186"/>
      <c r="AO16" s="256" t="s">
        <v>21</v>
      </c>
      <c r="AP16" s="257"/>
      <c r="AQ16" s="258"/>
    </row>
    <row r="17" spans="2:43" s="165" customFormat="1" ht="15.75">
      <c r="B17" s="187"/>
      <c r="C17" s="188"/>
      <c r="D17" s="189"/>
      <c r="F17" s="186"/>
      <c r="G17" s="278"/>
      <c r="H17" s="279"/>
      <c r="I17" s="280"/>
      <c r="K17" s="259"/>
      <c r="L17" s="260"/>
      <c r="M17" s="261"/>
      <c r="P17" s="259"/>
      <c r="Q17" s="260"/>
      <c r="R17" s="261"/>
      <c r="S17" s="186"/>
      <c r="T17" s="186"/>
      <c r="U17" s="186"/>
      <c r="V17" s="259"/>
      <c r="W17" s="260"/>
      <c r="X17" s="261"/>
      <c r="Y17" s="186"/>
      <c r="Z17" s="186"/>
      <c r="AA17" s="186"/>
      <c r="AB17" s="186"/>
      <c r="AC17" s="259"/>
      <c r="AD17" s="260"/>
      <c r="AE17" s="261"/>
      <c r="AF17" s="186"/>
      <c r="AG17" s="186"/>
      <c r="AH17" s="186"/>
      <c r="AI17" s="259"/>
      <c r="AJ17" s="260"/>
      <c r="AK17" s="261"/>
      <c r="AL17" s="186"/>
      <c r="AM17" s="186"/>
      <c r="AN17" s="186"/>
      <c r="AO17" s="259"/>
      <c r="AP17" s="260"/>
      <c r="AQ17" s="261"/>
    </row>
    <row r="18" spans="9:46" s="165" customFormat="1" ht="15.7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row>
    <row r="19" spans="2:55" s="165" customFormat="1" ht="18.75">
      <c r="B19" s="262" t="s">
        <v>130</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row>
    <row r="20" s="165" customFormat="1" ht="15.75"/>
    <row r="21" spans="2:55" s="190" customFormat="1" ht="15.75" customHeight="1">
      <c r="B21" s="263" t="s">
        <v>16</v>
      </c>
      <c r="C21" s="264"/>
      <c r="D21" s="264"/>
      <c r="E21" s="265"/>
      <c r="F21" s="269" t="s">
        <v>317</v>
      </c>
      <c r="G21" s="270"/>
      <c r="H21" s="270"/>
      <c r="I21" s="270"/>
      <c r="J21" s="270"/>
      <c r="K21" s="270"/>
      <c r="L21" s="270"/>
      <c r="M21" s="270"/>
      <c r="N21" s="271"/>
      <c r="O21" s="263" t="s">
        <v>316</v>
      </c>
      <c r="P21" s="264"/>
      <c r="Q21" s="264"/>
      <c r="R21" s="264"/>
      <c r="S21" s="264"/>
      <c r="T21" s="264"/>
      <c r="U21" s="264"/>
      <c r="V21" s="263" t="s">
        <v>22</v>
      </c>
      <c r="W21" s="264"/>
      <c r="X21" s="264"/>
      <c r="Y21" s="264"/>
      <c r="Z21" s="265"/>
      <c r="AA21" s="297" t="s">
        <v>37</v>
      </c>
      <c r="AB21" s="298"/>
      <c r="AC21" s="298"/>
      <c r="AD21" s="298"/>
      <c r="AE21" s="298"/>
      <c r="AF21" s="298"/>
      <c r="AG21" s="298"/>
      <c r="AH21" s="298"/>
      <c r="AI21" s="298"/>
      <c r="AJ21" s="298"/>
      <c r="AK21" s="298"/>
      <c r="AL21" s="298"/>
      <c r="AM21" s="298"/>
      <c r="AN21" s="299"/>
      <c r="AO21" s="263" t="s">
        <v>36</v>
      </c>
      <c r="AP21" s="264"/>
      <c r="AQ21" s="264"/>
      <c r="AR21" s="264"/>
      <c r="AS21" s="264"/>
      <c r="AT21" s="264"/>
      <c r="AU21" s="263" t="s">
        <v>25</v>
      </c>
      <c r="AV21" s="264"/>
      <c r="AW21" s="264"/>
      <c r="AX21" s="264"/>
      <c r="AY21" s="265"/>
      <c r="AZ21" s="263" t="s">
        <v>35</v>
      </c>
      <c r="BA21" s="264"/>
      <c r="BB21" s="264"/>
      <c r="BC21" s="265"/>
    </row>
    <row r="22" spans="2:55" s="190" customFormat="1" ht="37.5" customHeight="1">
      <c r="B22" s="266"/>
      <c r="C22" s="267"/>
      <c r="D22" s="267"/>
      <c r="E22" s="268"/>
      <c r="F22" s="272"/>
      <c r="G22" s="273"/>
      <c r="H22" s="273"/>
      <c r="I22" s="273"/>
      <c r="J22" s="273"/>
      <c r="K22" s="273"/>
      <c r="L22" s="273"/>
      <c r="M22" s="273"/>
      <c r="N22" s="274"/>
      <c r="O22" s="266"/>
      <c r="P22" s="267"/>
      <c r="Q22" s="267"/>
      <c r="R22" s="267"/>
      <c r="S22" s="267"/>
      <c r="T22" s="267"/>
      <c r="U22" s="267"/>
      <c r="V22" s="266"/>
      <c r="W22" s="267"/>
      <c r="X22" s="267"/>
      <c r="Y22" s="267"/>
      <c r="Z22" s="268"/>
      <c r="AA22" s="297" t="s">
        <v>38</v>
      </c>
      <c r="AB22" s="298"/>
      <c r="AC22" s="298"/>
      <c r="AD22" s="298"/>
      <c r="AE22" s="298"/>
      <c r="AF22" s="298"/>
      <c r="AG22" s="299"/>
      <c r="AH22" s="297" t="s">
        <v>141</v>
      </c>
      <c r="AI22" s="298"/>
      <c r="AJ22" s="298"/>
      <c r="AK22" s="298"/>
      <c r="AL22" s="298"/>
      <c r="AM22" s="298"/>
      <c r="AN22" s="299"/>
      <c r="AO22" s="266"/>
      <c r="AP22" s="267"/>
      <c r="AQ22" s="267"/>
      <c r="AR22" s="267"/>
      <c r="AS22" s="267"/>
      <c r="AT22" s="267"/>
      <c r="AU22" s="266"/>
      <c r="AV22" s="267"/>
      <c r="AW22" s="267"/>
      <c r="AX22" s="267"/>
      <c r="AY22" s="268"/>
      <c r="AZ22" s="266"/>
      <c r="BA22" s="267"/>
      <c r="BB22" s="267"/>
      <c r="BC22" s="268"/>
    </row>
    <row r="23" spans="2:55" s="191" customFormat="1" ht="11.25" customHeight="1">
      <c r="B23" s="281" t="s">
        <v>33</v>
      </c>
      <c r="C23" s="282"/>
      <c r="D23" s="282"/>
      <c r="E23" s="283"/>
      <c r="F23" s="281" t="s">
        <v>34</v>
      </c>
      <c r="G23" s="282"/>
      <c r="H23" s="282"/>
      <c r="I23" s="282"/>
      <c r="J23" s="282"/>
      <c r="K23" s="282"/>
      <c r="L23" s="282"/>
      <c r="M23" s="282"/>
      <c r="N23" s="283"/>
      <c r="O23" s="281" t="s">
        <v>34</v>
      </c>
      <c r="P23" s="282"/>
      <c r="Q23" s="282"/>
      <c r="R23" s="282"/>
      <c r="S23" s="282"/>
      <c r="T23" s="282"/>
      <c r="U23" s="282"/>
      <c r="V23" s="252">
        <v>3</v>
      </c>
      <c r="W23" s="253"/>
      <c r="X23" s="253"/>
      <c r="Y23" s="253"/>
      <c r="Z23" s="254"/>
      <c r="AA23" s="252">
        <v>4</v>
      </c>
      <c r="AB23" s="253"/>
      <c r="AC23" s="253"/>
      <c r="AD23" s="253"/>
      <c r="AE23" s="253"/>
      <c r="AF23" s="253"/>
      <c r="AG23" s="254"/>
      <c r="AH23" s="252">
        <v>5</v>
      </c>
      <c r="AI23" s="253"/>
      <c r="AJ23" s="253"/>
      <c r="AK23" s="253"/>
      <c r="AL23" s="253"/>
      <c r="AM23" s="253"/>
      <c r="AN23" s="254"/>
      <c r="AO23" s="252">
        <v>7</v>
      </c>
      <c r="AP23" s="253"/>
      <c r="AQ23" s="253"/>
      <c r="AR23" s="253"/>
      <c r="AS23" s="253"/>
      <c r="AT23" s="253"/>
      <c r="AU23" s="252">
        <v>8</v>
      </c>
      <c r="AV23" s="253"/>
      <c r="AW23" s="253"/>
      <c r="AX23" s="253"/>
      <c r="AY23" s="254"/>
      <c r="AZ23" s="252">
        <v>9</v>
      </c>
      <c r="BA23" s="253"/>
      <c r="BB23" s="253"/>
      <c r="BC23" s="254"/>
    </row>
    <row r="24" spans="2:55" s="165" customFormat="1" ht="15.75">
      <c r="B24" s="255" t="s">
        <v>318</v>
      </c>
      <c r="C24" s="255"/>
      <c r="D24" s="255"/>
      <c r="E24" s="255"/>
      <c r="F24" s="246">
        <v>25</v>
      </c>
      <c r="G24" s="247"/>
      <c r="H24" s="247"/>
      <c r="I24" s="247"/>
      <c r="J24" s="247"/>
      <c r="K24" s="247"/>
      <c r="L24" s="247"/>
      <c r="M24" s="247"/>
      <c r="N24" s="247"/>
      <c r="O24" s="246">
        <v>4</v>
      </c>
      <c r="P24" s="247"/>
      <c r="Q24" s="247"/>
      <c r="R24" s="247"/>
      <c r="S24" s="247"/>
      <c r="T24" s="247"/>
      <c r="U24" s="247"/>
      <c r="V24" s="246"/>
      <c r="W24" s="247"/>
      <c r="X24" s="247"/>
      <c r="Y24" s="247"/>
      <c r="Z24" s="248"/>
      <c r="AA24" s="246"/>
      <c r="AB24" s="247"/>
      <c r="AC24" s="247"/>
      <c r="AD24" s="247"/>
      <c r="AE24" s="247"/>
      <c r="AF24" s="247"/>
      <c r="AG24" s="248"/>
      <c r="AH24" s="246"/>
      <c r="AI24" s="247"/>
      <c r="AJ24" s="247"/>
      <c r="AK24" s="247"/>
      <c r="AL24" s="247"/>
      <c r="AM24" s="247"/>
      <c r="AN24" s="248"/>
      <c r="AO24" s="246"/>
      <c r="AP24" s="247"/>
      <c r="AQ24" s="247"/>
      <c r="AR24" s="247"/>
      <c r="AS24" s="247"/>
      <c r="AT24" s="248"/>
      <c r="AU24" s="246">
        <v>9</v>
      </c>
      <c r="AV24" s="247"/>
      <c r="AW24" s="247"/>
      <c r="AX24" s="247"/>
      <c r="AY24" s="248"/>
      <c r="AZ24" s="300">
        <f>SUM(F24:AY24)</f>
        <v>38</v>
      </c>
      <c r="BA24" s="300"/>
      <c r="BB24" s="300"/>
      <c r="BC24" s="300"/>
    </row>
    <row r="25" spans="2:55" s="165" customFormat="1" ht="15.75">
      <c r="B25" s="255" t="s">
        <v>39</v>
      </c>
      <c r="C25" s="255"/>
      <c r="D25" s="255"/>
      <c r="E25" s="255"/>
      <c r="F25" s="246">
        <v>21</v>
      </c>
      <c r="G25" s="247"/>
      <c r="H25" s="247"/>
      <c r="I25" s="247"/>
      <c r="J25" s="247"/>
      <c r="K25" s="247"/>
      <c r="L25" s="247"/>
      <c r="M25" s="247"/>
      <c r="N25" s="247"/>
      <c r="O25" s="246">
        <v>4</v>
      </c>
      <c r="P25" s="247"/>
      <c r="Q25" s="247"/>
      <c r="R25" s="247"/>
      <c r="S25" s="247"/>
      <c r="T25" s="247"/>
      <c r="U25" s="247"/>
      <c r="V25" s="246">
        <v>3</v>
      </c>
      <c r="W25" s="247"/>
      <c r="X25" s="247"/>
      <c r="Y25" s="247"/>
      <c r="Z25" s="248"/>
      <c r="AA25" s="246"/>
      <c r="AB25" s="247"/>
      <c r="AC25" s="247"/>
      <c r="AD25" s="247"/>
      <c r="AE25" s="247"/>
      <c r="AF25" s="247"/>
      <c r="AG25" s="248"/>
      <c r="AH25" s="246"/>
      <c r="AI25" s="247"/>
      <c r="AJ25" s="247"/>
      <c r="AK25" s="247"/>
      <c r="AL25" s="247"/>
      <c r="AM25" s="247"/>
      <c r="AN25" s="248"/>
      <c r="AO25" s="246"/>
      <c r="AP25" s="247"/>
      <c r="AQ25" s="247"/>
      <c r="AR25" s="247"/>
      <c r="AS25" s="247"/>
      <c r="AT25" s="248"/>
      <c r="AU25" s="246">
        <v>9</v>
      </c>
      <c r="AV25" s="247"/>
      <c r="AW25" s="247"/>
      <c r="AX25" s="247"/>
      <c r="AY25" s="248"/>
      <c r="AZ25" s="300">
        <f>SUM(F25:AY25)</f>
        <v>37</v>
      </c>
      <c r="BA25" s="300"/>
      <c r="BB25" s="300"/>
      <c r="BC25" s="300"/>
    </row>
    <row r="26" spans="2:55" s="165" customFormat="1" ht="15.75">
      <c r="B26" s="255" t="s">
        <v>104</v>
      </c>
      <c r="C26" s="255"/>
      <c r="D26" s="255"/>
      <c r="E26" s="255"/>
      <c r="F26" s="246">
        <v>16</v>
      </c>
      <c r="G26" s="247"/>
      <c r="H26" s="247"/>
      <c r="I26" s="247"/>
      <c r="J26" s="247"/>
      <c r="K26" s="247"/>
      <c r="L26" s="247"/>
      <c r="M26" s="247"/>
      <c r="N26" s="247"/>
      <c r="O26" s="246">
        <v>4</v>
      </c>
      <c r="P26" s="247"/>
      <c r="Q26" s="247"/>
      <c r="R26" s="247"/>
      <c r="S26" s="247"/>
      <c r="T26" s="247"/>
      <c r="U26" s="247"/>
      <c r="V26" s="246"/>
      <c r="W26" s="247"/>
      <c r="X26" s="247"/>
      <c r="Y26" s="247"/>
      <c r="Z26" s="248"/>
      <c r="AA26" s="246">
        <v>8</v>
      </c>
      <c r="AB26" s="247"/>
      <c r="AC26" s="247"/>
      <c r="AD26" s="247"/>
      <c r="AE26" s="247"/>
      <c r="AF26" s="247"/>
      <c r="AG26" s="248"/>
      <c r="AH26" s="246"/>
      <c r="AI26" s="247"/>
      <c r="AJ26" s="247"/>
      <c r="AK26" s="247"/>
      <c r="AL26" s="247"/>
      <c r="AM26" s="247"/>
      <c r="AN26" s="248"/>
      <c r="AO26" s="246"/>
      <c r="AP26" s="247"/>
      <c r="AQ26" s="247"/>
      <c r="AR26" s="247"/>
      <c r="AS26" s="247"/>
      <c r="AT26" s="248"/>
      <c r="AU26" s="246">
        <v>8</v>
      </c>
      <c r="AV26" s="247"/>
      <c r="AW26" s="247"/>
      <c r="AX26" s="247"/>
      <c r="AY26" s="248"/>
      <c r="AZ26" s="300">
        <f>SUM(F26:AY26)</f>
        <v>36</v>
      </c>
      <c r="BA26" s="300"/>
      <c r="BB26" s="300"/>
      <c r="BC26" s="300"/>
    </row>
    <row r="27" spans="2:55" s="165" customFormat="1" ht="15.75">
      <c r="B27" s="243" t="s">
        <v>116</v>
      </c>
      <c r="C27" s="244"/>
      <c r="D27" s="244"/>
      <c r="E27" s="245"/>
      <c r="F27" s="246">
        <v>12</v>
      </c>
      <c r="G27" s="247"/>
      <c r="H27" s="247"/>
      <c r="I27" s="247"/>
      <c r="J27" s="247"/>
      <c r="K27" s="247"/>
      <c r="L27" s="247"/>
      <c r="M27" s="247"/>
      <c r="N27" s="248"/>
      <c r="O27" s="246">
        <v>4</v>
      </c>
      <c r="P27" s="247"/>
      <c r="Q27" s="247"/>
      <c r="R27" s="247"/>
      <c r="S27" s="247"/>
      <c r="T27" s="247"/>
      <c r="U27" s="247"/>
      <c r="V27" s="246"/>
      <c r="W27" s="247"/>
      <c r="X27" s="247"/>
      <c r="Y27" s="247"/>
      <c r="Z27" s="248"/>
      <c r="AA27" s="246">
        <v>8</v>
      </c>
      <c r="AB27" s="247"/>
      <c r="AC27" s="247"/>
      <c r="AD27" s="247"/>
      <c r="AE27" s="247"/>
      <c r="AF27" s="247"/>
      <c r="AG27" s="248"/>
      <c r="AH27" s="246">
        <v>4</v>
      </c>
      <c r="AI27" s="247"/>
      <c r="AJ27" s="247"/>
      <c r="AK27" s="247"/>
      <c r="AL27" s="247"/>
      <c r="AM27" s="247"/>
      <c r="AN27" s="248"/>
      <c r="AO27" s="246">
        <v>6</v>
      </c>
      <c r="AP27" s="247"/>
      <c r="AQ27" s="247"/>
      <c r="AR27" s="247"/>
      <c r="AS27" s="247"/>
      <c r="AT27" s="248"/>
      <c r="AU27" s="246">
        <v>2</v>
      </c>
      <c r="AV27" s="247"/>
      <c r="AW27" s="247"/>
      <c r="AX27" s="247"/>
      <c r="AY27" s="248"/>
      <c r="AZ27" s="246">
        <f>SUM(F27:AY27)</f>
        <v>36</v>
      </c>
      <c r="BA27" s="247"/>
      <c r="BB27" s="247"/>
      <c r="BC27" s="248"/>
    </row>
    <row r="28" spans="2:55" s="191" customFormat="1" ht="15.75">
      <c r="B28" s="249" t="s">
        <v>35</v>
      </c>
      <c r="C28" s="249"/>
      <c r="D28" s="249"/>
      <c r="E28" s="249"/>
      <c r="F28" s="250">
        <f>SUM(F24:N27)</f>
        <v>74</v>
      </c>
      <c r="G28" s="251"/>
      <c r="H28" s="251"/>
      <c r="I28" s="251"/>
      <c r="J28" s="251"/>
      <c r="K28" s="251"/>
      <c r="L28" s="251"/>
      <c r="M28" s="251"/>
      <c r="N28" s="251"/>
      <c r="O28" s="250">
        <f>SUM(O24:U27)</f>
        <v>16</v>
      </c>
      <c r="P28" s="251"/>
      <c r="Q28" s="251"/>
      <c r="R28" s="251"/>
      <c r="S28" s="251"/>
      <c r="T28" s="251"/>
      <c r="U28" s="251"/>
      <c r="V28" s="250">
        <f>SUM(V24:Z27)</f>
        <v>3</v>
      </c>
      <c r="W28" s="251"/>
      <c r="X28" s="251"/>
      <c r="Y28" s="251"/>
      <c r="Z28" s="301"/>
      <c r="AA28" s="250">
        <f>SUM(AA24:AG27)</f>
        <v>16</v>
      </c>
      <c r="AB28" s="251"/>
      <c r="AC28" s="251"/>
      <c r="AD28" s="251"/>
      <c r="AE28" s="251"/>
      <c r="AF28" s="251"/>
      <c r="AG28" s="301"/>
      <c r="AH28" s="250">
        <f>SUM(AH24:AN27)</f>
        <v>4</v>
      </c>
      <c r="AI28" s="251"/>
      <c r="AJ28" s="251"/>
      <c r="AK28" s="251"/>
      <c r="AL28" s="251"/>
      <c r="AM28" s="251"/>
      <c r="AN28" s="301"/>
      <c r="AO28" s="250">
        <f>SUM(AO24:AT27)</f>
        <v>6</v>
      </c>
      <c r="AP28" s="251"/>
      <c r="AQ28" s="251"/>
      <c r="AR28" s="251"/>
      <c r="AS28" s="251"/>
      <c r="AT28" s="301"/>
      <c r="AU28" s="302">
        <f>SUM(AU24:AY27)</f>
        <v>28</v>
      </c>
      <c r="AV28" s="302"/>
      <c r="AW28" s="302"/>
      <c r="AX28" s="302"/>
      <c r="AY28" s="302"/>
      <c r="AZ28" s="302">
        <f>SUM(AZ24:BC27)</f>
        <v>147</v>
      </c>
      <c r="BA28" s="302"/>
      <c r="BB28" s="302"/>
      <c r="BC28" s="302"/>
    </row>
    <row r="29" ht="15.75"/>
    <row r="30" ht="15.75"/>
    <row r="31" ht="15.75"/>
    <row r="32" ht="15.75"/>
    <row r="33" ht="15.75"/>
    <row r="34" ht="15.75"/>
  </sheetData>
  <sheetProtection/>
  <mergeCells count="105">
    <mergeCell ref="AZ28:BC28"/>
    <mergeCell ref="O27:U27"/>
    <mergeCell ref="V27:Z27"/>
    <mergeCell ref="O28:U28"/>
    <mergeCell ref="V28:Z28"/>
    <mergeCell ref="AA28:AG28"/>
    <mergeCell ref="AH28:AN28"/>
    <mergeCell ref="AO28:AT28"/>
    <mergeCell ref="AU28:AY28"/>
    <mergeCell ref="O26:U26"/>
    <mergeCell ref="V26:Z26"/>
    <mergeCell ref="AA26:AG26"/>
    <mergeCell ref="AH26:AN26"/>
    <mergeCell ref="AO26:AT26"/>
    <mergeCell ref="AZ27:BC27"/>
    <mergeCell ref="AU25:AY25"/>
    <mergeCell ref="AA27:AG27"/>
    <mergeCell ref="AH27:AN27"/>
    <mergeCell ref="AO27:AT27"/>
    <mergeCell ref="AU27:AY27"/>
    <mergeCell ref="AZ25:BC25"/>
    <mergeCell ref="AZ24:BC24"/>
    <mergeCell ref="AH23:AN23"/>
    <mergeCell ref="AO23:AT23"/>
    <mergeCell ref="AU26:AY26"/>
    <mergeCell ref="AZ26:BC26"/>
    <mergeCell ref="O25:U25"/>
    <mergeCell ref="V25:Z25"/>
    <mergeCell ref="AA25:AG25"/>
    <mergeCell ref="AH25:AN25"/>
    <mergeCell ref="AO25:AT25"/>
    <mergeCell ref="O24:U24"/>
    <mergeCell ref="V24:Z24"/>
    <mergeCell ref="AA24:AG24"/>
    <mergeCell ref="AH24:AN24"/>
    <mergeCell ref="AO24:AT24"/>
    <mergeCell ref="AU24:AY24"/>
    <mergeCell ref="AO21:AT22"/>
    <mergeCell ref="AU21:AY22"/>
    <mergeCell ref="AZ21:BC22"/>
    <mergeCell ref="AA22:AG22"/>
    <mergeCell ref="AH22:AN22"/>
    <mergeCell ref="AZ23:BC23"/>
    <mergeCell ref="B12:E14"/>
    <mergeCell ref="G12:I14"/>
    <mergeCell ref="AC3:AF3"/>
    <mergeCell ref="AG3:AG4"/>
    <mergeCell ref="AH3:AJ3"/>
    <mergeCell ref="A1:BB1"/>
    <mergeCell ref="AK3:AK4"/>
    <mergeCell ref="AL3:AO3"/>
    <mergeCell ref="AP3:AS3"/>
    <mergeCell ref="AB3:AB4"/>
    <mergeCell ref="Y3:AA3"/>
    <mergeCell ref="B3:B4"/>
    <mergeCell ref="C3:F3"/>
    <mergeCell ref="G3:G4"/>
    <mergeCell ref="H3:J3"/>
    <mergeCell ref="K3:K4"/>
    <mergeCell ref="L3:O3"/>
    <mergeCell ref="AT3:AT4"/>
    <mergeCell ref="AU3:AW3"/>
    <mergeCell ref="AX3:AX4"/>
    <mergeCell ref="AY3:BB3"/>
    <mergeCell ref="BC3:BC4"/>
    <mergeCell ref="C10:H10"/>
    <mergeCell ref="P3:S3"/>
    <mergeCell ref="T3:T4"/>
    <mergeCell ref="U3:W3"/>
    <mergeCell ref="X3:X4"/>
    <mergeCell ref="K12:M14"/>
    <mergeCell ref="O12:S15"/>
    <mergeCell ref="U12:Y15"/>
    <mergeCell ref="AA12:AF14"/>
    <mergeCell ref="AH12:AL14"/>
    <mergeCell ref="AN12:AR15"/>
    <mergeCell ref="AA23:AG23"/>
    <mergeCell ref="K16:M17"/>
    <mergeCell ref="P16:R17"/>
    <mergeCell ref="V16:X17"/>
    <mergeCell ref="AC16:AE17"/>
    <mergeCell ref="AI16:AK17"/>
    <mergeCell ref="O21:U22"/>
    <mergeCell ref="V21:Z22"/>
    <mergeCell ref="AA21:AN21"/>
    <mergeCell ref="F26:N26"/>
    <mergeCell ref="AO16:AQ17"/>
    <mergeCell ref="B19:BC19"/>
    <mergeCell ref="B21:E22"/>
    <mergeCell ref="F21:N22"/>
    <mergeCell ref="G16:I17"/>
    <mergeCell ref="B23:E23"/>
    <mergeCell ref="F23:N23"/>
    <mergeCell ref="O23:U23"/>
    <mergeCell ref="V23:Z23"/>
    <mergeCell ref="B27:E27"/>
    <mergeCell ref="F27:N27"/>
    <mergeCell ref="B28:E28"/>
    <mergeCell ref="F28:N28"/>
    <mergeCell ref="AU23:AY23"/>
    <mergeCell ref="B24:E24"/>
    <mergeCell ref="F24:N24"/>
    <mergeCell ref="B25:E25"/>
    <mergeCell ref="F25:N25"/>
    <mergeCell ref="B26:E26"/>
  </mergeCells>
  <printOptions/>
  <pageMargins left="0.1968503937007874" right="0" top="0.7874015748031497" bottom="0" header="0"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BF74"/>
  <sheetViews>
    <sheetView zoomScaleSheetLayoutView="87" workbookViewId="0" topLeftCell="A52">
      <selection activeCell="A5" sqref="A5"/>
    </sheetView>
  </sheetViews>
  <sheetFormatPr defaultColWidth="9.140625" defaultRowHeight="12.75"/>
  <cols>
    <col min="1" max="1" width="9.57421875" style="123" customWidth="1"/>
    <col min="2" max="2" width="46.00390625" style="33" customWidth="1"/>
    <col min="3" max="3" width="11.7109375" style="54" customWidth="1"/>
    <col min="4" max="4" width="7.7109375" style="124" customWidth="1"/>
    <col min="5" max="5" width="7.28125" style="124" customWidth="1"/>
    <col min="6" max="6" width="6.57421875" style="124" customWidth="1"/>
    <col min="7" max="7" width="6.7109375" style="124" customWidth="1"/>
    <col min="8" max="8" width="6.8515625" style="124" customWidth="1"/>
    <col min="9" max="9" width="6.140625" style="125" customWidth="1"/>
    <col min="10" max="17" width="5.7109375" style="126" customWidth="1"/>
    <col min="18" max="16384" width="9.140625" style="33" customWidth="1"/>
  </cols>
  <sheetData>
    <row r="1" ht="12.75"/>
    <row r="2" spans="1:17" ht="15.75" customHeight="1">
      <c r="A2" s="341" t="s">
        <v>325</v>
      </c>
      <c r="B2" s="341"/>
      <c r="C2" s="341"/>
      <c r="D2" s="341"/>
      <c r="E2" s="341"/>
      <c r="F2" s="341"/>
      <c r="G2" s="341"/>
      <c r="H2" s="341"/>
      <c r="I2" s="341"/>
      <c r="J2" s="341"/>
      <c r="K2" s="341"/>
      <c r="L2" s="341"/>
      <c r="M2" s="341"/>
      <c r="N2" s="341"/>
      <c r="O2" s="341"/>
      <c r="P2" s="341"/>
      <c r="Q2" s="341"/>
    </row>
    <row r="3" spans="1:17" ht="15.75" customHeight="1">
      <c r="A3" s="341"/>
      <c r="B3" s="341"/>
      <c r="C3" s="341"/>
      <c r="D3" s="341"/>
      <c r="E3" s="341"/>
      <c r="F3" s="341"/>
      <c r="G3" s="341"/>
      <c r="H3" s="341"/>
      <c r="I3" s="341"/>
      <c r="J3" s="341"/>
      <c r="K3" s="341"/>
      <c r="L3" s="341"/>
      <c r="M3" s="341"/>
      <c r="N3" s="341"/>
      <c r="O3" s="341"/>
      <c r="P3" s="341"/>
      <c r="Q3" s="341"/>
    </row>
    <row r="4" spans="1:20" ht="2.25" customHeight="1" thickBot="1">
      <c r="A4" s="342"/>
      <c r="B4" s="342"/>
      <c r="C4" s="342"/>
      <c r="D4" s="342"/>
      <c r="E4" s="342"/>
      <c r="F4" s="342"/>
      <c r="G4" s="342"/>
      <c r="H4" s="342"/>
      <c r="I4" s="342"/>
      <c r="J4" s="342"/>
      <c r="K4" s="342"/>
      <c r="L4" s="342"/>
      <c r="M4" s="342"/>
      <c r="N4" s="342"/>
      <c r="O4" s="342"/>
      <c r="P4" s="342"/>
      <c r="Q4" s="342"/>
      <c r="R4" s="44"/>
      <c r="S4" s="44"/>
      <c r="T4" s="44"/>
    </row>
    <row r="5" spans="1:20" ht="20.25" customHeight="1" thickBot="1">
      <c r="A5" s="155"/>
      <c r="B5" s="155"/>
      <c r="C5" s="155"/>
      <c r="D5" s="155"/>
      <c r="E5" s="155"/>
      <c r="F5" s="155"/>
      <c r="G5" s="155"/>
      <c r="H5" s="155"/>
      <c r="I5" s="155"/>
      <c r="J5" s="155"/>
      <c r="K5" s="155"/>
      <c r="L5" s="155"/>
      <c r="M5" s="155"/>
      <c r="N5" s="155"/>
      <c r="O5" s="155"/>
      <c r="P5" s="155"/>
      <c r="Q5" s="155"/>
      <c r="R5" s="44"/>
      <c r="S5" s="44"/>
      <c r="T5" s="44"/>
    </row>
    <row r="6" spans="1:17" s="45" customFormat="1" ht="12.75" customHeight="1">
      <c r="A6" s="343" t="s">
        <v>40</v>
      </c>
      <c r="B6" s="346" t="s">
        <v>140</v>
      </c>
      <c r="C6" s="349" t="s">
        <v>263</v>
      </c>
      <c r="D6" s="352" t="s">
        <v>41</v>
      </c>
      <c r="E6" s="353"/>
      <c r="F6" s="353"/>
      <c r="G6" s="353"/>
      <c r="H6" s="353"/>
      <c r="I6" s="354"/>
      <c r="J6" s="313" t="s">
        <v>238</v>
      </c>
      <c r="K6" s="314"/>
      <c r="L6" s="314"/>
      <c r="M6" s="314"/>
      <c r="N6" s="314"/>
      <c r="O6" s="314"/>
      <c r="P6" s="314"/>
      <c r="Q6" s="315"/>
    </row>
    <row r="7" spans="1:17" s="45" customFormat="1" ht="15" customHeight="1" thickBot="1">
      <c r="A7" s="344"/>
      <c r="B7" s="347"/>
      <c r="C7" s="350"/>
      <c r="D7" s="355"/>
      <c r="E7" s="356"/>
      <c r="F7" s="356"/>
      <c r="G7" s="356"/>
      <c r="H7" s="356"/>
      <c r="I7" s="357"/>
      <c r="J7" s="316"/>
      <c r="K7" s="317"/>
      <c r="L7" s="317"/>
      <c r="M7" s="317"/>
      <c r="N7" s="317"/>
      <c r="O7" s="317"/>
      <c r="P7" s="317"/>
      <c r="Q7" s="318"/>
    </row>
    <row r="8" spans="1:17" s="45" customFormat="1" ht="14.25" customHeight="1" thickBot="1">
      <c r="A8" s="344"/>
      <c r="B8" s="347"/>
      <c r="C8" s="350"/>
      <c r="D8" s="361" t="s">
        <v>42</v>
      </c>
      <c r="E8" s="364" t="s">
        <v>239</v>
      </c>
      <c r="F8" s="376" t="s">
        <v>44</v>
      </c>
      <c r="G8" s="377"/>
      <c r="H8" s="377"/>
      <c r="I8" s="378"/>
      <c r="J8" s="319" t="s">
        <v>45</v>
      </c>
      <c r="K8" s="311"/>
      <c r="L8" s="311" t="s">
        <v>46</v>
      </c>
      <c r="M8" s="311"/>
      <c r="N8" s="311" t="s">
        <v>47</v>
      </c>
      <c r="O8" s="311"/>
      <c r="P8" s="311" t="s">
        <v>117</v>
      </c>
      <c r="Q8" s="312"/>
    </row>
    <row r="9" spans="1:17" s="45" customFormat="1" ht="15" customHeight="1">
      <c r="A9" s="344"/>
      <c r="B9" s="347"/>
      <c r="C9" s="350"/>
      <c r="D9" s="362"/>
      <c r="E9" s="365"/>
      <c r="F9" s="325" t="s">
        <v>43</v>
      </c>
      <c r="G9" s="328" t="s">
        <v>240</v>
      </c>
      <c r="H9" s="329"/>
      <c r="I9" s="330"/>
      <c r="J9" s="373" t="s">
        <v>272</v>
      </c>
      <c r="K9" s="303" t="s">
        <v>273</v>
      </c>
      <c r="L9" s="303" t="s">
        <v>274</v>
      </c>
      <c r="M9" s="303" t="s">
        <v>275</v>
      </c>
      <c r="N9" s="303" t="s">
        <v>276</v>
      </c>
      <c r="O9" s="303" t="s">
        <v>277</v>
      </c>
      <c r="P9" s="303" t="s">
        <v>278</v>
      </c>
      <c r="Q9" s="331" t="s">
        <v>279</v>
      </c>
    </row>
    <row r="10" spans="1:17" s="45" customFormat="1" ht="12.75" customHeight="1">
      <c r="A10" s="344"/>
      <c r="B10" s="347"/>
      <c r="C10" s="350"/>
      <c r="D10" s="362"/>
      <c r="E10" s="365"/>
      <c r="F10" s="326"/>
      <c r="G10" s="382" t="s">
        <v>241</v>
      </c>
      <c r="H10" s="367" t="s">
        <v>242</v>
      </c>
      <c r="I10" s="358" t="s">
        <v>243</v>
      </c>
      <c r="J10" s="374"/>
      <c r="K10" s="304"/>
      <c r="L10" s="304"/>
      <c r="M10" s="304"/>
      <c r="N10" s="304"/>
      <c r="O10" s="304"/>
      <c r="P10" s="304"/>
      <c r="Q10" s="332"/>
    </row>
    <row r="11" spans="1:17" s="45" customFormat="1" ht="12.75" customHeight="1">
      <c r="A11" s="344"/>
      <c r="B11" s="347"/>
      <c r="C11" s="350"/>
      <c r="D11" s="362"/>
      <c r="E11" s="365"/>
      <c r="F11" s="326"/>
      <c r="G11" s="383"/>
      <c r="H11" s="368"/>
      <c r="I11" s="359"/>
      <c r="J11" s="374"/>
      <c r="K11" s="304"/>
      <c r="L11" s="304"/>
      <c r="M11" s="304"/>
      <c r="N11" s="304"/>
      <c r="O11" s="304"/>
      <c r="P11" s="304"/>
      <c r="Q11" s="332"/>
    </row>
    <row r="12" spans="1:17" s="45" customFormat="1" ht="12.75" customHeight="1">
      <c r="A12" s="344"/>
      <c r="B12" s="347"/>
      <c r="C12" s="350"/>
      <c r="D12" s="362"/>
      <c r="E12" s="365"/>
      <c r="F12" s="326"/>
      <c r="G12" s="383"/>
      <c r="H12" s="368"/>
      <c r="I12" s="359"/>
      <c r="J12" s="374"/>
      <c r="K12" s="304"/>
      <c r="L12" s="304"/>
      <c r="M12" s="304"/>
      <c r="N12" s="304"/>
      <c r="O12" s="304"/>
      <c r="P12" s="304"/>
      <c r="Q12" s="332"/>
    </row>
    <row r="13" spans="1:17" s="45" customFormat="1" ht="12.75" customHeight="1">
      <c r="A13" s="344"/>
      <c r="B13" s="347"/>
      <c r="C13" s="350"/>
      <c r="D13" s="362"/>
      <c r="E13" s="365"/>
      <c r="F13" s="326"/>
      <c r="G13" s="383"/>
      <c r="H13" s="368"/>
      <c r="I13" s="359"/>
      <c r="J13" s="374"/>
      <c r="K13" s="304"/>
      <c r="L13" s="304"/>
      <c r="M13" s="304"/>
      <c r="N13" s="304"/>
      <c r="O13" s="304"/>
      <c r="P13" s="304"/>
      <c r="Q13" s="332"/>
    </row>
    <row r="14" spans="1:17" s="45" customFormat="1" ht="5.25" customHeight="1">
      <c r="A14" s="344"/>
      <c r="B14" s="347"/>
      <c r="C14" s="350"/>
      <c r="D14" s="362"/>
      <c r="E14" s="365"/>
      <c r="F14" s="326"/>
      <c r="G14" s="383"/>
      <c r="H14" s="368"/>
      <c r="I14" s="359"/>
      <c r="J14" s="374"/>
      <c r="K14" s="304"/>
      <c r="L14" s="304"/>
      <c r="M14" s="304"/>
      <c r="N14" s="304"/>
      <c r="O14" s="304"/>
      <c r="P14" s="304"/>
      <c r="Q14" s="332"/>
    </row>
    <row r="15" spans="1:17" s="45" customFormat="1" ht="9.75" customHeight="1">
      <c r="A15" s="344"/>
      <c r="B15" s="347"/>
      <c r="C15" s="350"/>
      <c r="D15" s="362"/>
      <c r="E15" s="365"/>
      <c r="F15" s="326"/>
      <c r="G15" s="383"/>
      <c r="H15" s="368"/>
      <c r="I15" s="359"/>
      <c r="J15" s="374"/>
      <c r="K15" s="304"/>
      <c r="L15" s="304"/>
      <c r="M15" s="304"/>
      <c r="N15" s="304"/>
      <c r="O15" s="304"/>
      <c r="P15" s="304"/>
      <c r="Q15" s="332"/>
    </row>
    <row r="16" spans="1:17" s="45" customFormat="1" ht="8.25" customHeight="1" thickBot="1">
      <c r="A16" s="345"/>
      <c r="B16" s="348"/>
      <c r="C16" s="351"/>
      <c r="D16" s="363"/>
      <c r="E16" s="366"/>
      <c r="F16" s="327"/>
      <c r="G16" s="384"/>
      <c r="H16" s="369"/>
      <c r="I16" s="360"/>
      <c r="J16" s="375"/>
      <c r="K16" s="305"/>
      <c r="L16" s="305"/>
      <c r="M16" s="305"/>
      <c r="N16" s="305"/>
      <c r="O16" s="305"/>
      <c r="P16" s="305"/>
      <c r="Q16" s="333"/>
    </row>
    <row r="17" spans="1:17" s="54" customFormat="1" ht="15" customHeight="1" thickBot="1">
      <c r="A17" s="46">
        <v>1</v>
      </c>
      <c r="B17" s="47">
        <v>2</v>
      </c>
      <c r="C17" s="46">
        <v>3</v>
      </c>
      <c r="D17" s="49">
        <v>4</v>
      </c>
      <c r="E17" s="150">
        <v>5</v>
      </c>
      <c r="F17" s="49">
        <v>6</v>
      </c>
      <c r="G17" s="48">
        <v>7</v>
      </c>
      <c r="H17" s="50">
        <v>8</v>
      </c>
      <c r="I17" s="51">
        <v>9</v>
      </c>
      <c r="J17" s="158">
        <v>10</v>
      </c>
      <c r="K17" s="52">
        <v>11</v>
      </c>
      <c r="L17" s="52">
        <v>12</v>
      </c>
      <c r="M17" s="52">
        <v>13</v>
      </c>
      <c r="N17" s="52">
        <v>14</v>
      </c>
      <c r="O17" s="52">
        <v>15</v>
      </c>
      <c r="P17" s="52">
        <v>16</v>
      </c>
      <c r="Q17" s="53">
        <v>17</v>
      </c>
    </row>
    <row r="18" spans="1:17" s="54" customFormat="1" ht="18.75" customHeight="1" thickBot="1">
      <c r="A18" s="55"/>
      <c r="B18" s="56" t="s">
        <v>245</v>
      </c>
      <c r="C18" s="46"/>
      <c r="D18" s="58">
        <f>D19+D24+D28</f>
        <v>4860</v>
      </c>
      <c r="E18" s="129">
        <f>SUM(E19+E24+E28)</f>
        <v>4167.5</v>
      </c>
      <c r="F18" s="58">
        <f>SUM(F19+F24+F28)</f>
        <v>640</v>
      </c>
      <c r="G18" s="57">
        <f>SUM(G19+G24+G28)</f>
        <v>335</v>
      </c>
      <c r="H18" s="59">
        <f>SUM(H19+H24+H28)</f>
        <v>275</v>
      </c>
      <c r="I18" s="60">
        <f>SUM(I19+I24+I28)</f>
        <v>30</v>
      </c>
      <c r="J18" s="135">
        <f>J19+J24+J28</f>
        <v>80</v>
      </c>
      <c r="K18" s="141">
        <f aca="true" t="shared" si="0" ref="K18:Q18">K19+K24+K28</f>
        <v>80</v>
      </c>
      <c r="L18" s="59">
        <f>L19+L24+L28</f>
        <v>80</v>
      </c>
      <c r="M18" s="141">
        <f>M19+M24+M28</f>
        <v>80</v>
      </c>
      <c r="N18" s="141">
        <f t="shared" si="0"/>
        <v>80</v>
      </c>
      <c r="O18" s="141">
        <f t="shared" si="0"/>
        <v>80</v>
      </c>
      <c r="P18" s="141">
        <f t="shared" si="0"/>
        <v>80</v>
      </c>
      <c r="Q18" s="142">
        <f t="shared" si="0"/>
        <v>80</v>
      </c>
    </row>
    <row r="19" spans="1:18" s="54" customFormat="1" ht="25.5" customHeight="1" thickBot="1">
      <c r="A19" s="55" t="s">
        <v>48</v>
      </c>
      <c r="B19" s="56" t="s">
        <v>197</v>
      </c>
      <c r="C19" s="46"/>
      <c r="D19" s="58">
        <f>SUM(D20:D23)</f>
        <v>684</v>
      </c>
      <c r="E19" s="129">
        <f aca="true" t="shared" si="1" ref="E19:Q19">SUM(E20:E23)</f>
        <v>620</v>
      </c>
      <c r="F19" s="58">
        <f t="shared" si="1"/>
        <v>64</v>
      </c>
      <c r="G19" s="57">
        <f t="shared" si="1"/>
        <v>48</v>
      </c>
      <c r="H19" s="59">
        <f t="shared" si="1"/>
        <v>16</v>
      </c>
      <c r="I19" s="60">
        <f t="shared" si="1"/>
        <v>0</v>
      </c>
      <c r="J19" s="135">
        <f t="shared" si="1"/>
        <v>22</v>
      </c>
      <c r="K19" s="59">
        <f t="shared" si="1"/>
        <v>18</v>
      </c>
      <c r="L19" s="59">
        <f t="shared" si="1"/>
        <v>4</v>
      </c>
      <c r="M19" s="59">
        <f t="shared" si="1"/>
        <v>4</v>
      </c>
      <c r="N19" s="59">
        <f t="shared" si="1"/>
        <v>4</v>
      </c>
      <c r="O19" s="59">
        <f t="shared" si="1"/>
        <v>4</v>
      </c>
      <c r="P19" s="59">
        <f t="shared" si="1"/>
        <v>4</v>
      </c>
      <c r="Q19" s="60">
        <f t="shared" si="1"/>
        <v>4</v>
      </c>
      <c r="R19" s="61"/>
    </row>
    <row r="20" spans="1:17" ht="15" customHeight="1">
      <c r="A20" s="62" t="s">
        <v>49</v>
      </c>
      <c r="B20" s="63" t="s">
        <v>65</v>
      </c>
      <c r="C20" s="64" t="s">
        <v>265</v>
      </c>
      <c r="D20" s="67">
        <v>62</v>
      </c>
      <c r="E20" s="151">
        <f>D20-F20</f>
        <v>48</v>
      </c>
      <c r="F20" s="67">
        <f>SUM(J20:Q20)</f>
        <v>14</v>
      </c>
      <c r="G20" s="65">
        <f aca="true" t="shared" si="2" ref="G20:G26">F20-H20</f>
        <v>14</v>
      </c>
      <c r="H20" s="68"/>
      <c r="I20" s="69"/>
      <c r="J20" s="137">
        <v>7</v>
      </c>
      <c r="K20" s="70">
        <v>7</v>
      </c>
      <c r="L20" s="70"/>
      <c r="M20" s="70"/>
      <c r="N20" s="70"/>
      <c r="O20" s="70"/>
      <c r="P20" s="70"/>
      <c r="Q20" s="71"/>
    </row>
    <row r="21" spans="1:17" ht="15" customHeight="1">
      <c r="A21" s="72" t="s">
        <v>50</v>
      </c>
      <c r="B21" s="73" t="s">
        <v>66</v>
      </c>
      <c r="C21" s="37" t="s">
        <v>265</v>
      </c>
      <c r="D21" s="76">
        <v>62</v>
      </c>
      <c r="E21" s="152">
        <f>D21-F21</f>
        <v>48</v>
      </c>
      <c r="F21" s="76">
        <f>SUM(J21:Q21)</f>
        <v>14</v>
      </c>
      <c r="G21" s="74">
        <f t="shared" si="2"/>
        <v>14</v>
      </c>
      <c r="H21" s="77"/>
      <c r="I21" s="78"/>
      <c r="J21" s="133">
        <v>7</v>
      </c>
      <c r="K21" s="79">
        <v>7</v>
      </c>
      <c r="L21" s="79"/>
      <c r="M21" s="79"/>
      <c r="N21" s="79"/>
      <c r="O21" s="79"/>
      <c r="P21" s="79"/>
      <c r="Q21" s="80"/>
    </row>
    <row r="22" spans="1:17" ht="15" customHeight="1">
      <c r="A22" s="72" t="s">
        <v>51</v>
      </c>
      <c r="B22" s="73" t="s">
        <v>67</v>
      </c>
      <c r="C22" s="37" t="s">
        <v>266</v>
      </c>
      <c r="D22" s="76">
        <v>200</v>
      </c>
      <c r="E22" s="152">
        <f>D22-F22</f>
        <v>168</v>
      </c>
      <c r="F22" s="76">
        <f>SUM(J22:Q22)</f>
        <v>32</v>
      </c>
      <c r="G22" s="74">
        <f t="shared" si="2"/>
        <v>16</v>
      </c>
      <c r="H22" s="77">
        <v>16</v>
      </c>
      <c r="I22" s="78"/>
      <c r="J22" s="133">
        <v>4</v>
      </c>
      <c r="K22" s="79">
        <v>4</v>
      </c>
      <c r="L22" s="79">
        <v>4</v>
      </c>
      <c r="M22" s="79">
        <v>4</v>
      </c>
      <c r="N22" s="79">
        <v>4</v>
      </c>
      <c r="O22" s="79">
        <v>4</v>
      </c>
      <c r="P22" s="79">
        <v>4</v>
      </c>
      <c r="Q22" s="80">
        <v>4</v>
      </c>
    </row>
    <row r="23" spans="1:17" ht="15" customHeight="1" thickBot="1">
      <c r="A23" s="81" t="s">
        <v>52</v>
      </c>
      <c r="B23" s="82" t="s">
        <v>68</v>
      </c>
      <c r="C23" s="36" t="s">
        <v>264</v>
      </c>
      <c r="D23" s="85">
        <v>360</v>
      </c>
      <c r="E23" s="153">
        <f>D23-F23</f>
        <v>356</v>
      </c>
      <c r="F23" s="85">
        <f>SUM(J23:Q23)</f>
        <v>4</v>
      </c>
      <c r="G23" s="83">
        <f t="shared" si="2"/>
        <v>4</v>
      </c>
      <c r="H23" s="86"/>
      <c r="I23" s="87"/>
      <c r="J23" s="134">
        <v>4</v>
      </c>
      <c r="K23" s="88"/>
      <c r="L23" s="88"/>
      <c r="M23" s="88"/>
      <c r="N23" s="88"/>
      <c r="O23" s="88"/>
      <c r="P23" s="88"/>
      <c r="Q23" s="89"/>
    </row>
    <row r="24" spans="1:17" s="54" customFormat="1" ht="25.5" customHeight="1" thickBot="1">
      <c r="A24" s="55" t="s">
        <v>53</v>
      </c>
      <c r="B24" s="56" t="s">
        <v>246</v>
      </c>
      <c r="C24" s="46"/>
      <c r="D24" s="58">
        <f>SUM(D25:D27)</f>
        <v>267</v>
      </c>
      <c r="E24" s="129">
        <f aca="true" t="shared" si="3" ref="E24:Q24">SUM(E25:E27)</f>
        <v>209</v>
      </c>
      <c r="F24" s="58">
        <f t="shared" si="3"/>
        <v>58</v>
      </c>
      <c r="G24" s="57">
        <f t="shared" si="3"/>
        <v>29</v>
      </c>
      <c r="H24" s="59">
        <f t="shared" si="3"/>
        <v>29</v>
      </c>
      <c r="I24" s="60">
        <f t="shared" si="3"/>
        <v>0</v>
      </c>
      <c r="J24" s="135">
        <f t="shared" si="3"/>
        <v>32</v>
      </c>
      <c r="K24" s="59">
        <f t="shared" si="3"/>
        <v>26</v>
      </c>
      <c r="L24" s="59">
        <f t="shared" si="3"/>
        <v>0</v>
      </c>
      <c r="M24" s="59">
        <f t="shared" si="3"/>
        <v>0</v>
      </c>
      <c r="N24" s="59">
        <f t="shared" si="3"/>
        <v>0</v>
      </c>
      <c r="O24" s="59">
        <f t="shared" si="3"/>
        <v>0</v>
      </c>
      <c r="P24" s="59">
        <f t="shared" si="3"/>
        <v>0</v>
      </c>
      <c r="Q24" s="60">
        <f t="shared" si="3"/>
        <v>0</v>
      </c>
    </row>
    <row r="25" spans="1:17" ht="15" customHeight="1">
      <c r="A25" s="62" t="s">
        <v>106</v>
      </c>
      <c r="B25" s="90" t="s">
        <v>105</v>
      </c>
      <c r="C25" s="64" t="s">
        <v>244</v>
      </c>
      <c r="D25" s="67">
        <v>99</v>
      </c>
      <c r="E25" s="151">
        <f>D25-F25</f>
        <v>77</v>
      </c>
      <c r="F25" s="67">
        <f>SUM(J25:Q25)</f>
        <v>22</v>
      </c>
      <c r="G25" s="65">
        <f t="shared" si="2"/>
        <v>11</v>
      </c>
      <c r="H25" s="68">
        <f>F25/2</f>
        <v>11</v>
      </c>
      <c r="I25" s="69"/>
      <c r="J25" s="137">
        <v>12</v>
      </c>
      <c r="K25" s="70">
        <v>10</v>
      </c>
      <c r="L25" s="70"/>
      <c r="M25" s="70"/>
      <c r="N25" s="70"/>
      <c r="O25" s="70"/>
      <c r="P25" s="70"/>
      <c r="Q25" s="71"/>
    </row>
    <row r="26" spans="1:17" ht="15" customHeight="1">
      <c r="A26" s="72" t="s">
        <v>126</v>
      </c>
      <c r="B26" s="91" t="s">
        <v>195</v>
      </c>
      <c r="C26" s="37" t="s">
        <v>244</v>
      </c>
      <c r="D26" s="76">
        <v>114</v>
      </c>
      <c r="E26" s="152">
        <f>D26-F26</f>
        <v>94</v>
      </c>
      <c r="F26" s="76">
        <f>SUM(J26:Q26)</f>
        <v>20</v>
      </c>
      <c r="G26" s="74">
        <f t="shared" si="2"/>
        <v>10</v>
      </c>
      <c r="H26" s="77">
        <f>F26/2</f>
        <v>10</v>
      </c>
      <c r="I26" s="78"/>
      <c r="J26" s="133">
        <v>10</v>
      </c>
      <c r="K26" s="79">
        <v>10</v>
      </c>
      <c r="L26" s="79"/>
      <c r="M26" s="79"/>
      <c r="N26" s="79"/>
      <c r="O26" s="79"/>
      <c r="P26" s="79"/>
      <c r="Q26" s="80"/>
    </row>
    <row r="27" spans="1:17" ht="15" customHeight="1" thickBot="1">
      <c r="A27" s="72" t="s">
        <v>194</v>
      </c>
      <c r="B27" s="92" t="s">
        <v>142</v>
      </c>
      <c r="C27" s="36" t="s">
        <v>244</v>
      </c>
      <c r="D27" s="85">
        <v>54</v>
      </c>
      <c r="E27" s="153">
        <f>D27-F27</f>
        <v>38</v>
      </c>
      <c r="F27" s="85">
        <f>SUM(J27:Q27)</f>
        <v>16</v>
      </c>
      <c r="G27" s="83">
        <f>F27-H27</f>
        <v>8</v>
      </c>
      <c r="H27" s="86">
        <f>F27/2</f>
        <v>8</v>
      </c>
      <c r="I27" s="87"/>
      <c r="J27" s="134">
        <v>10</v>
      </c>
      <c r="K27" s="88">
        <v>6</v>
      </c>
      <c r="L27" s="88"/>
      <c r="M27" s="88"/>
      <c r="N27" s="88"/>
      <c r="O27" s="88"/>
      <c r="P27" s="88"/>
      <c r="Q27" s="89"/>
    </row>
    <row r="28" spans="1:17" ht="15" customHeight="1" thickBot="1">
      <c r="A28" s="93" t="s">
        <v>54</v>
      </c>
      <c r="B28" s="56" t="s">
        <v>211</v>
      </c>
      <c r="C28" s="94"/>
      <c r="D28" s="58">
        <v>3909</v>
      </c>
      <c r="E28" s="129">
        <f aca="true" t="shared" si="4" ref="E28:Q28">SUM(E29+E41)</f>
        <v>3338.5</v>
      </c>
      <c r="F28" s="58">
        <f t="shared" si="4"/>
        <v>518</v>
      </c>
      <c r="G28" s="57">
        <f t="shared" si="4"/>
        <v>258</v>
      </c>
      <c r="H28" s="59">
        <f t="shared" si="4"/>
        <v>230</v>
      </c>
      <c r="I28" s="60">
        <f t="shared" si="4"/>
        <v>30</v>
      </c>
      <c r="J28" s="135">
        <f t="shared" si="4"/>
        <v>26</v>
      </c>
      <c r="K28" s="141">
        <f t="shared" si="4"/>
        <v>36</v>
      </c>
      <c r="L28" s="141">
        <f t="shared" si="4"/>
        <v>76</v>
      </c>
      <c r="M28" s="141">
        <f t="shared" si="4"/>
        <v>76</v>
      </c>
      <c r="N28" s="141">
        <f t="shared" si="4"/>
        <v>76</v>
      </c>
      <c r="O28" s="141">
        <f t="shared" si="4"/>
        <v>76</v>
      </c>
      <c r="P28" s="59">
        <f t="shared" si="4"/>
        <v>76</v>
      </c>
      <c r="Q28" s="142">
        <f t="shared" si="4"/>
        <v>76</v>
      </c>
    </row>
    <row r="29" spans="1:17" s="54" customFormat="1" ht="15" customHeight="1" thickBot="1">
      <c r="A29" s="55" t="s">
        <v>55</v>
      </c>
      <c r="B29" s="56" t="s">
        <v>107</v>
      </c>
      <c r="C29" s="46"/>
      <c r="D29" s="58">
        <v>1734</v>
      </c>
      <c r="E29" s="129">
        <f aca="true" t="shared" si="5" ref="E29:Q29">SUM(E30:E40)</f>
        <v>1499.5</v>
      </c>
      <c r="F29" s="58">
        <f t="shared" si="5"/>
        <v>234</v>
      </c>
      <c r="G29" s="57">
        <f t="shared" si="5"/>
        <v>117</v>
      </c>
      <c r="H29" s="59">
        <f t="shared" si="5"/>
        <v>117</v>
      </c>
      <c r="I29" s="60">
        <f t="shared" si="5"/>
        <v>0</v>
      </c>
      <c r="J29" s="135">
        <f t="shared" si="5"/>
        <v>26</v>
      </c>
      <c r="K29" s="59">
        <f t="shared" si="5"/>
        <v>36</v>
      </c>
      <c r="L29" s="59">
        <f t="shared" si="5"/>
        <v>54</v>
      </c>
      <c r="M29" s="59">
        <f t="shared" si="5"/>
        <v>46</v>
      </c>
      <c r="N29" s="59">
        <f t="shared" si="5"/>
        <v>26</v>
      </c>
      <c r="O29" s="59">
        <f t="shared" si="5"/>
        <v>26</v>
      </c>
      <c r="P29" s="59">
        <f t="shared" si="5"/>
        <v>10</v>
      </c>
      <c r="Q29" s="60">
        <f t="shared" si="5"/>
        <v>10</v>
      </c>
    </row>
    <row r="30" spans="1:17" ht="15" customHeight="1">
      <c r="A30" s="95" t="s">
        <v>56</v>
      </c>
      <c r="B30" s="90" t="s">
        <v>124</v>
      </c>
      <c r="C30" s="64" t="s">
        <v>267</v>
      </c>
      <c r="D30" s="67">
        <v>202.5</v>
      </c>
      <c r="E30" s="151">
        <f aca="true" t="shared" si="6" ref="E30:E38">D30-F30</f>
        <v>170.5</v>
      </c>
      <c r="F30" s="67">
        <f>SUM(J30:Q30)</f>
        <v>32</v>
      </c>
      <c r="G30" s="65">
        <f>F30-H30</f>
        <v>16</v>
      </c>
      <c r="H30" s="68">
        <f>F30/2</f>
        <v>16</v>
      </c>
      <c r="I30" s="69"/>
      <c r="J30" s="137"/>
      <c r="K30" s="70">
        <v>8</v>
      </c>
      <c r="L30" s="70">
        <v>12</v>
      </c>
      <c r="M30" s="70">
        <v>12</v>
      </c>
      <c r="N30" s="70"/>
      <c r="O30" s="70"/>
      <c r="P30" s="70"/>
      <c r="Q30" s="71"/>
    </row>
    <row r="31" spans="1:17" ht="15" customHeight="1">
      <c r="A31" s="96" t="s">
        <v>57</v>
      </c>
      <c r="B31" s="91" t="s">
        <v>193</v>
      </c>
      <c r="C31" s="37" t="s">
        <v>267</v>
      </c>
      <c r="D31" s="76">
        <v>243</v>
      </c>
      <c r="E31" s="152">
        <f t="shared" si="6"/>
        <v>219</v>
      </c>
      <c r="F31" s="76">
        <f aca="true" t="shared" si="7" ref="F31:F38">SUM(J31:Q31)</f>
        <v>24</v>
      </c>
      <c r="G31" s="74">
        <f aca="true" t="shared" si="8" ref="G31:G37">F31-H31</f>
        <v>12</v>
      </c>
      <c r="H31" s="77">
        <f aca="true" t="shared" si="9" ref="H31:H38">F31/2</f>
        <v>12</v>
      </c>
      <c r="I31" s="78"/>
      <c r="J31" s="133"/>
      <c r="K31" s="79"/>
      <c r="L31" s="79">
        <v>12</v>
      </c>
      <c r="M31" s="79">
        <v>12</v>
      </c>
      <c r="N31" s="79"/>
      <c r="O31" s="79"/>
      <c r="P31" s="79"/>
      <c r="Q31" s="80"/>
    </row>
    <row r="32" spans="1:17" ht="15" customHeight="1">
      <c r="A32" s="96" t="s">
        <v>58</v>
      </c>
      <c r="B32" s="91" t="s">
        <v>192</v>
      </c>
      <c r="C32" s="37" t="s">
        <v>265</v>
      </c>
      <c r="D32" s="76">
        <v>102</v>
      </c>
      <c r="E32" s="152">
        <f t="shared" si="6"/>
        <v>78</v>
      </c>
      <c r="F32" s="76">
        <f t="shared" si="7"/>
        <v>24</v>
      </c>
      <c r="G32" s="74">
        <f t="shared" si="8"/>
        <v>12</v>
      </c>
      <c r="H32" s="77">
        <f t="shared" si="9"/>
        <v>12</v>
      </c>
      <c r="I32" s="78"/>
      <c r="J32" s="133">
        <v>12</v>
      </c>
      <c r="K32" s="79">
        <v>12</v>
      </c>
      <c r="L32" s="79"/>
      <c r="M32" s="79"/>
      <c r="N32" s="79"/>
      <c r="O32" s="79"/>
      <c r="P32" s="79"/>
      <c r="Q32" s="80"/>
    </row>
    <row r="33" spans="1:17" ht="15" customHeight="1">
      <c r="A33" s="96" t="s">
        <v>118</v>
      </c>
      <c r="B33" s="91" t="s">
        <v>147</v>
      </c>
      <c r="C33" s="37" t="s">
        <v>265</v>
      </c>
      <c r="D33" s="76">
        <v>102</v>
      </c>
      <c r="E33" s="152">
        <f t="shared" si="6"/>
        <v>78</v>
      </c>
      <c r="F33" s="76">
        <f t="shared" si="7"/>
        <v>24</v>
      </c>
      <c r="G33" s="74">
        <f t="shared" si="8"/>
        <v>12</v>
      </c>
      <c r="H33" s="77">
        <f t="shared" si="9"/>
        <v>12</v>
      </c>
      <c r="I33" s="78"/>
      <c r="J33" s="133">
        <v>14</v>
      </c>
      <c r="K33" s="79">
        <v>10</v>
      </c>
      <c r="L33" s="79"/>
      <c r="M33" s="79"/>
      <c r="N33" s="79"/>
      <c r="O33" s="79"/>
      <c r="P33" s="79"/>
      <c r="Q33" s="80"/>
    </row>
    <row r="34" spans="1:17" ht="15" customHeight="1">
      <c r="A34" s="72" t="s">
        <v>119</v>
      </c>
      <c r="B34" s="91" t="s">
        <v>191</v>
      </c>
      <c r="C34" s="37" t="s">
        <v>248</v>
      </c>
      <c r="D34" s="76">
        <v>108</v>
      </c>
      <c r="E34" s="152">
        <f t="shared" si="6"/>
        <v>88</v>
      </c>
      <c r="F34" s="76">
        <f t="shared" si="7"/>
        <v>20</v>
      </c>
      <c r="G34" s="74">
        <f t="shared" si="8"/>
        <v>10</v>
      </c>
      <c r="H34" s="77">
        <f t="shared" si="9"/>
        <v>10</v>
      </c>
      <c r="I34" s="78"/>
      <c r="J34" s="133"/>
      <c r="K34" s="79"/>
      <c r="L34" s="79"/>
      <c r="M34" s="79"/>
      <c r="N34" s="79">
        <v>10</v>
      </c>
      <c r="O34" s="79">
        <v>10</v>
      </c>
      <c r="P34" s="79"/>
      <c r="Q34" s="80"/>
    </row>
    <row r="35" spans="1:17" ht="15" customHeight="1">
      <c r="A35" s="72" t="s">
        <v>120</v>
      </c>
      <c r="B35" s="91" t="s">
        <v>190</v>
      </c>
      <c r="C35" s="37" t="s">
        <v>247</v>
      </c>
      <c r="D35" s="76">
        <v>233</v>
      </c>
      <c r="E35" s="152">
        <f t="shared" si="6"/>
        <v>207</v>
      </c>
      <c r="F35" s="76">
        <f t="shared" si="7"/>
        <v>26</v>
      </c>
      <c r="G35" s="74">
        <f t="shared" si="8"/>
        <v>13</v>
      </c>
      <c r="H35" s="77">
        <f t="shared" si="9"/>
        <v>13</v>
      </c>
      <c r="I35" s="78"/>
      <c r="J35" s="133"/>
      <c r="K35" s="79"/>
      <c r="L35" s="79">
        <v>12</v>
      </c>
      <c r="M35" s="79">
        <v>14</v>
      </c>
      <c r="N35" s="79"/>
      <c r="O35" s="79"/>
      <c r="P35" s="79"/>
      <c r="Q35" s="80"/>
    </row>
    <row r="36" spans="1:17" ht="15" customHeight="1">
      <c r="A36" s="72" t="s">
        <v>189</v>
      </c>
      <c r="B36" s="91" t="s">
        <v>148</v>
      </c>
      <c r="C36" s="37" t="s">
        <v>268</v>
      </c>
      <c r="D36" s="76">
        <v>117</v>
      </c>
      <c r="E36" s="152">
        <f t="shared" si="6"/>
        <v>99</v>
      </c>
      <c r="F36" s="76">
        <f t="shared" si="7"/>
        <v>18</v>
      </c>
      <c r="G36" s="74">
        <f t="shared" si="8"/>
        <v>9</v>
      </c>
      <c r="H36" s="77">
        <f t="shared" si="9"/>
        <v>9</v>
      </c>
      <c r="I36" s="78"/>
      <c r="J36" s="133"/>
      <c r="K36" s="79"/>
      <c r="L36" s="79">
        <v>10</v>
      </c>
      <c r="M36" s="79">
        <v>8</v>
      </c>
      <c r="N36" s="79"/>
      <c r="O36" s="79"/>
      <c r="P36" s="79"/>
      <c r="Q36" s="80"/>
    </row>
    <row r="37" spans="1:17" ht="16.5" customHeight="1">
      <c r="A37" s="72" t="s">
        <v>112</v>
      </c>
      <c r="B37" s="91" t="s">
        <v>188</v>
      </c>
      <c r="C37" s="37" t="s">
        <v>281</v>
      </c>
      <c r="D37" s="76">
        <v>213</v>
      </c>
      <c r="E37" s="152">
        <f t="shared" si="6"/>
        <v>193</v>
      </c>
      <c r="F37" s="76">
        <f t="shared" si="7"/>
        <v>20</v>
      </c>
      <c r="G37" s="74">
        <f t="shared" si="8"/>
        <v>10</v>
      </c>
      <c r="H37" s="77">
        <f t="shared" si="9"/>
        <v>10</v>
      </c>
      <c r="I37" s="78"/>
      <c r="J37" s="133"/>
      <c r="K37" s="79"/>
      <c r="L37" s="79"/>
      <c r="M37" s="79"/>
      <c r="N37" s="79"/>
      <c r="O37" s="79"/>
      <c r="P37" s="79">
        <v>10</v>
      </c>
      <c r="Q37" s="80">
        <v>10</v>
      </c>
    </row>
    <row r="38" spans="1:17" ht="15" customHeight="1">
      <c r="A38" s="72" t="s">
        <v>113</v>
      </c>
      <c r="B38" s="91" t="s">
        <v>187</v>
      </c>
      <c r="C38" s="37" t="s">
        <v>280</v>
      </c>
      <c r="D38" s="76">
        <v>221</v>
      </c>
      <c r="E38" s="152">
        <f t="shared" si="6"/>
        <v>201</v>
      </c>
      <c r="F38" s="76">
        <f t="shared" si="7"/>
        <v>20</v>
      </c>
      <c r="G38" s="74">
        <f>F38-H38</f>
        <v>10</v>
      </c>
      <c r="H38" s="77">
        <f t="shared" si="9"/>
        <v>10</v>
      </c>
      <c r="I38" s="78"/>
      <c r="J38" s="133"/>
      <c r="K38" s="79"/>
      <c r="L38" s="79"/>
      <c r="M38" s="79"/>
      <c r="N38" s="79">
        <v>10</v>
      </c>
      <c r="O38" s="79">
        <v>10</v>
      </c>
      <c r="P38" s="79"/>
      <c r="Q38" s="80"/>
    </row>
    <row r="39" spans="1:17" ht="15" customHeight="1">
      <c r="A39" s="81" t="s">
        <v>127</v>
      </c>
      <c r="B39" s="97" t="s">
        <v>286</v>
      </c>
      <c r="C39" s="36" t="s">
        <v>248</v>
      </c>
      <c r="D39" s="85">
        <v>102</v>
      </c>
      <c r="E39" s="153">
        <f>D39-F39</f>
        <v>90</v>
      </c>
      <c r="F39" s="85">
        <f>SUM(J39:Q39)</f>
        <v>12</v>
      </c>
      <c r="G39" s="83">
        <f>F39-H39</f>
        <v>6</v>
      </c>
      <c r="H39" s="86">
        <f>F39/2</f>
        <v>6</v>
      </c>
      <c r="I39" s="87"/>
      <c r="J39" s="134"/>
      <c r="K39" s="88"/>
      <c r="L39" s="88"/>
      <c r="M39" s="88"/>
      <c r="N39" s="88">
        <v>6</v>
      </c>
      <c r="O39" s="88">
        <v>6</v>
      </c>
      <c r="P39" s="88"/>
      <c r="Q39" s="89"/>
    </row>
    <row r="40" spans="1:17" ht="15" customHeight="1" thickBot="1">
      <c r="A40" s="81" t="s">
        <v>285</v>
      </c>
      <c r="B40" s="97" t="s">
        <v>149</v>
      </c>
      <c r="C40" s="36" t="s">
        <v>282</v>
      </c>
      <c r="D40" s="85">
        <v>90</v>
      </c>
      <c r="E40" s="153">
        <f>D40-F40</f>
        <v>76</v>
      </c>
      <c r="F40" s="85">
        <f>SUM(J40:Q40)</f>
        <v>14</v>
      </c>
      <c r="G40" s="83">
        <f>F40-H40</f>
        <v>7</v>
      </c>
      <c r="H40" s="86">
        <f>F40/2</f>
        <v>7</v>
      </c>
      <c r="I40" s="87"/>
      <c r="J40" s="134"/>
      <c r="K40" s="88">
        <v>6</v>
      </c>
      <c r="L40" s="88">
        <v>8</v>
      </c>
      <c r="M40" s="88"/>
      <c r="N40" s="88"/>
      <c r="O40" s="88"/>
      <c r="P40" s="88"/>
      <c r="Q40" s="89"/>
    </row>
    <row r="41" spans="1:17" s="98" customFormat="1" ht="15" customHeight="1" thickBot="1">
      <c r="A41" s="55" t="s">
        <v>59</v>
      </c>
      <c r="B41" s="56" t="s">
        <v>108</v>
      </c>
      <c r="C41" s="94"/>
      <c r="D41" s="58">
        <f aca="true" t="shared" si="10" ref="D41:Q41">SUM(D42+D45+D49+D52)</f>
        <v>2123</v>
      </c>
      <c r="E41" s="129">
        <f t="shared" si="10"/>
        <v>1839</v>
      </c>
      <c r="F41" s="58">
        <f t="shared" si="10"/>
        <v>284</v>
      </c>
      <c r="G41" s="57">
        <f t="shared" si="10"/>
        <v>141</v>
      </c>
      <c r="H41" s="59">
        <f t="shared" si="10"/>
        <v>113</v>
      </c>
      <c r="I41" s="60">
        <f t="shared" si="10"/>
        <v>30</v>
      </c>
      <c r="J41" s="159">
        <f t="shared" si="10"/>
        <v>0</v>
      </c>
      <c r="K41" s="141">
        <f t="shared" si="10"/>
        <v>0</v>
      </c>
      <c r="L41" s="141">
        <f t="shared" si="10"/>
        <v>22</v>
      </c>
      <c r="M41" s="141">
        <f t="shared" si="10"/>
        <v>30</v>
      </c>
      <c r="N41" s="141">
        <f t="shared" si="10"/>
        <v>50</v>
      </c>
      <c r="O41" s="141">
        <f t="shared" si="10"/>
        <v>50</v>
      </c>
      <c r="P41" s="141">
        <f t="shared" si="10"/>
        <v>66</v>
      </c>
      <c r="Q41" s="60">
        <f t="shared" si="10"/>
        <v>66</v>
      </c>
    </row>
    <row r="42" spans="1:17" s="98" customFormat="1" ht="27.75" customHeight="1" thickBot="1">
      <c r="A42" s="55" t="s">
        <v>60</v>
      </c>
      <c r="B42" s="56" t="s">
        <v>186</v>
      </c>
      <c r="C42" s="94" t="s">
        <v>319</v>
      </c>
      <c r="D42" s="58">
        <f>D43</f>
        <v>848</v>
      </c>
      <c r="E42" s="129">
        <f aca="true" t="shared" si="11" ref="E42:Q42">E43</f>
        <v>770</v>
      </c>
      <c r="F42" s="58">
        <f t="shared" si="11"/>
        <v>78</v>
      </c>
      <c r="G42" s="57">
        <f t="shared" si="11"/>
        <v>38</v>
      </c>
      <c r="H42" s="59">
        <f t="shared" si="11"/>
        <v>10</v>
      </c>
      <c r="I42" s="60">
        <f t="shared" si="11"/>
        <v>30</v>
      </c>
      <c r="J42" s="135">
        <f t="shared" si="11"/>
        <v>0</v>
      </c>
      <c r="K42" s="59">
        <f t="shared" si="11"/>
        <v>0</v>
      </c>
      <c r="L42" s="59">
        <f t="shared" si="11"/>
        <v>0</v>
      </c>
      <c r="M42" s="59">
        <f t="shared" si="11"/>
        <v>0</v>
      </c>
      <c r="N42" s="59">
        <f t="shared" si="11"/>
        <v>18</v>
      </c>
      <c r="O42" s="59">
        <f t="shared" si="11"/>
        <v>18</v>
      </c>
      <c r="P42" s="59">
        <f t="shared" si="11"/>
        <v>18</v>
      </c>
      <c r="Q42" s="60">
        <f t="shared" si="11"/>
        <v>24</v>
      </c>
    </row>
    <row r="43" spans="1:17" ht="27" customHeight="1">
      <c r="A43" s="62" t="s">
        <v>61</v>
      </c>
      <c r="B43" s="90" t="s">
        <v>185</v>
      </c>
      <c r="C43" s="64" t="s">
        <v>283</v>
      </c>
      <c r="D43" s="67">
        <v>848</v>
      </c>
      <c r="E43" s="151">
        <f>D43-F43</f>
        <v>770</v>
      </c>
      <c r="F43" s="130">
        <f>SUM(J43:Q43)</f>
        <v>78</v>
      </c>
      <c r="G43" s="65">
        <f>F43-H43-I43</f>
        <v>38</v>
      </c>
      <c r="H43" s="68">
        <v>10</v>
      </c>
      <c r="I43" s="66">
        <v>30</v>
      </c>
      <c r="J43" s="132"/>
      <c r="K43" s="119"/>
      <c r="L43" s="119"/>
      <c r="M43" s="119"/>
      <c r="N43" s="119">
        <v>18</v>
      </c>
      <c r="O43" s="119">
        <v>18</v>
      </c>
      <c r="P43" s="119">
        <v>18</v>
      </c>
      <c r="Q43" s="120">
        <v>24</v>
      </c>
    </row>
    <row r="44" spans="1:17" ht="28.5" customHeight="1" thickBot="1">
      <c r="A44" s="81" t="s">
        <v>150</v>
      </c>
      <c r="B44" s="92" t="s">
        <v>114</v>
      </c>
      <c r="C44" s="37" t="s">
        <v>291</v>
      </c>
      <c r="D44" s="85"/>
      <c r="E44" s="153"/>
      <c r="F44" s="85">
        <f>SUM(J44:Q44)</f>
        <v>144</v>
      </c>
      <c r="G44" s="83"/>
      <c r="H44" s="86"/>
      <c r="I44" s="84"/>
      <c r="J44" s="134"/>
      <c r="K44" s="88"/>
      <c r="L44" s="88"/>
      <c r="M44" s="88"/>
      <c r="N44" s="88"/>
      <c r="O44" s="88"/>
      <c r="P44" s="88">
        <v>144</v>
      </c>
      <c r="Q44" s="89"/>
    </row>
    <row r="45" spans="1:17" s="98" customFormat="1" ht="28.5" customHeight="1" thickBot="1">
      <c r="A45" s="55" t="s">
        <v>62</v>
      </c>
      <c r="B45" s="56" t="s">
        <v>184</v>
      </c>
      <c r="C45" s="94" t="s">
        <v>319</v>
      </c>
      <c r="D45" s="58">
        <f>SUM(D46:D47)</f>
        <v>669</v>
      </c>
      <c r="E45" s="129">
        <f aca="true" t="shared" si="12" ref="E45:P45">SUM(E46:E47)</f>
        <v>591</v>
      </c>
      <c r="F45" s="58">
        <f t="shared" si="12"/>
        <v>78</v>
      </c>
      <c r="G45" s="57">
        <f t="shared" si="12"/>
        <v>39</v>
      </c>
      <c r="H45" s="57">
        <f>SUM(H46:H47)</f>
        <v>39</v>
      </c>
      <c r="I45" s="129">
        <f t="shared" si="12"/>
        <v>0</v>
      </c>
      <c r="J45" s="135">
        <f>SUM(J46:J47)</f>
        <v>0</v>
      </c>
      <c r="K45" s="57">
        <f t="shared" si="12"/>
        <v>0</v>
      </c>
      <c r="L45" s="57">
        <f t="shared" si="12"/>
        <v>10</v>
      </c>
      <c r="M45" s="57">
        <f t="shared" si="12"/>
        <v>10</v>
      </c>
      <c r="N45" s="57">
        <f t="shared" si="12"/>
        <v>0</v>
      </c>
      <c r="O45" s="57">
        <f>SUM(O46:O47)</f>
        <v>14</v>
      </c>
      <c r="P45" s="57">
        <f t="shared" si="12"/>
        <v>24</v>
      </c>
      <c r="Q45" s="136">
        <f>SUM(Q46:Q47)</f>
        <v>20</v>
      </c>
    </row>
    <row r="46" spans="1:17" ht="29.25" customHeight="1">
      <c r="A46" s="95" t="s">
        <v>109</v>
      </c>
      <c r="B46" s="90" t="s">
        <v>183</v>
      </c>
      <c r="C46" s="128" t="s">
        <v>324</v>
      </c>
      <c r="D46" s="67">
        <v>570</v>
      </c>
      <c r="E46" s="151">
        <f>D46-F46</f>
        <v>512</v>
      </c>
      <c r="F46" s="67">
        <f>SUM(J46:Q46)</f>
        <v>58</v>
      </c>
      <c r="G46" s="65">
        <f>F46-H46-I46</f>
        <v>29</v>
      </c>
      <c r="H46" s="68">
        <f>F46/2</f>
        <v>29</v>
      </c>
      <c r="I46" s="66"/>
      <c r="J46" s="137"/>
      <c r="K46" s="70"/>
      <c r="L46" s="70"/>
      <c r="M46" s="70"/>
      <c r="N46" s="70"/>
      <c r="O46" s="70">
        <v>14</v>
      </c>
      <c r="P46" s="70">
        <v>24</v>
      </c>
      <c r="Q46" s="71">
        <v>20</v>
      </c>
    </row>
    <row r="47" spans="1:17" ht="29.25" customHeight="1">
      <c r="A47" s="127" t="s">
        <v>288</v>
      </c>
      <c r="B47" s="127" t="s">
        <v>289</v>
      </c>
      <c r="C47" s="37" t="s">
        <v>247</v>
      </c>
      <c r="D47" s="67">
        <v>99</v>
      </c>
      <c r="E47" s="151">
        <f>D47-F47</f>
        <v>79</v>
      </c>
      <c r="F47" s="67">
        <f>SUM(J47:Q47)</f>
        <v>20</v>
      </c>
      <c r="G47" s="65">
        <f>F47-H47-I47</f>
        <v>10</v>
      </c>
      <c r="H47" s="68">
        <f>F47/2</f>
        <v>10</v>
      </c>
      <c r="I47" s="66"/>
      <c r="J47" s="137"/>
      <c r="K47" s="70"/>
      <c r="L47" s="70">
        <v>10</v>
      </c>
      <c r="M47" s="70">
        <v>10</v>
      </c>
      <c r="N47" s="70"/>
      <c r="O47" s="70"/>
      <c r="P47" s="70"/>
      <c r="Q47" s="71"/>
    </row>
    <row r="48" spans="1:17" ht="24.75" customHeight="1" thickBot="1">
      <c r="A48" s="81" t="s">
        <v>182</v>
      </c>
      <c r="B48" s="92" t="s">
        <v>114</v>
      </c>
      <c r="C48" s="146" t="s">
        <v>291</v>
      </c>
      <c r="D48" s="85"/>
      <c r="E48" s="153"/>
      <c r="F48" s="131">
        <f>SUM(J48:Q48)</f>
        <v>72</v>
      </c>
      <c r="G48" s="83"/>
      <c r="H48" s="86"/>
      <c r="I48" s="84"/>
      <c r="J48" s="138"/>
      <c r="K48" s="121"/>
      <c r="L48" s="121"/>
      <c r="M48" s="121"/>
      <c r="N48" s="121"/>
      <c r="O48" s="121"/>
      <c r="P48" s="121">
        <v>72</v>
      </c>
      <c r="Q48" s="122"/>
    </row>
    <row r="49" spans="1:17" s="98" customFormat="1" ht="15" customHeight="1" thickBot="1">
      <c r="A49" s="55" t="s">
        <v>63</v>
      </c>
      <c r="B49" s="56" t="s">
        <v>181</v>
      </c>
      <c r="C49" s="94" t="s">
        <v>319</v>
      </c>
      <c r="D49" s="58">
        <f>SUM(D50)</f>
        <v>309</v>
      </c>
      <c r="E49" s="129">
        <f aca="true" t="shared" si="13" ref="E49:Q49">SUM(E50)</f>
        <v>263</v>
      </c>
      <c r="F49" s="58">
        <f t="shared" si="13"/>
        <v>46</v>
      </c>
      <c r="G49" s="57">
        <f t="shared" si="13"/>
        <v>23</v>
      </c>
      <c r="H49" s="59">
        <f t="shared" si="13"/>
        <v>23</v>
      </c>
      <c r="I49" s="60">
        <f t="shared" si="13"/>
        <v>0</v>
      </c>
      <c r="J49" s="159">
        <f t="shared" si="13"/>
        <v>0</v>
      </c>
      <c r="K49" s="141">
        <f t="shared" si="13"/>
        <v>0</v>
      </c>
      <c r="L49" s="141">
        <f t="shared" si="13"/>
        <v>0</v>
      </c>
      <c r="M49" s="141">
        <f t="shared" si="13"/>
        <v>0</v>
      </c>
      <c r="N49" s="141">
        <f t="shared" si="13"/>
        <v>0</v>
      </c>
      <c r="O49" s="141">
        <f t="shared" si="13"/>
        <v>0</v>
      </c>
      <c r="P49" s="141">
        <f t="shared" si="13"/>
        <v>24</v>
      </c>
      <c r="Q49" s="142">
        <f t="shared" si="13"/>
        <v>22</v>
      </c>
    </row>
    <row r="50" spans="1:17" ht="16.5" customHeight="1">
      <c r="A50" s="62" t="s">
        <v>128</v>
      </c>
      <c r="B50" s="90" t="s">
        <v>180</v>
      </c>
      <c r="C50" s="64" t="s">
        <v>269</v>
      </c>
      <c r="D50" s="67">
        <v>309</v>
      </c>
      <c r="E50" s="151">
        <f>D50-F50</f>
        <v>263</v>
      </c>
      <c r="F50" s="67">
        <f>SUM(J50:Q50)</f>
        <v>46</v>
      </c>
      <c r="G50" s="65">
        <f>F50-H50</f>
        <v>23</v>
      </c>
      <c r="H50" s="68">
        <f>F50/2</f>
        <v>23</v>
      </c>
      <c r="I50" s="69"/>
      <c r="J50" s="137"/>
      <c r="K50" s="70"/>
      <c r="L50" s="70"/>
      <c r="M50" s="70"/>
      <c r="N50" s="70"/>
      <c r="O50" s="70"/>
      <c r="P50" s="70">
        <v>24</v>
      </c>
      <c r="Q50" s="71">
        <v>22</v>
      </c>
    </row>
    <row r="51" spans="1:17" ht="25.5" customHeight="1" thickBot="1">
      <c r="A51" s="81" t="s">
        <v>151</v>
      </c>
      <c r="B51" s="92" t="s">
        <v>114</v>
      </c>
      <c r="C51" s="146" t="s">
        <v>291</v>
      </c>
      <c r="D51" s="85"/>
      <c r="E51" s="153"/>
      <c r="F51" s="85">
        <f>SUM(J51:Q51)</f>
        <v>72</v>
      </c>
      <c r="G51" s="83"/>
      <c r="H51" s="86"/>
      <c r="I51" s="87"/>
      <c r="J51" s="134"/>
      <c r="K51" s="88"/>
      <c r="L51" s="88"/>
      <c r="M51" s="88"/>
      <c r="N51" s="88"/>
      <c r="O51" s="88"/>
      <c r="P51" s="88">
        <v>72</v>
      </c>
      <c r="Q51" s="89"/>
    </row>
    <row r="52" spans="1:58" s="100" customFormat="1" ht="32.25" customHeight="1" thickBot="1">
      <c r="A52" s="55" t="s">
        <v>129</v>
      </c>
      <c r="B52" s="149" t="s">
        <v>125</v>
      </c>
      <c r="C52" s="147" t="s">
        <v>322</v>
      </c>
      <c r="D52" s="58">
        <f aca="true" t="shared" si="14" ref="D52:I52">D53+D54</f>
        <v>297</v>
      </c>
      <c r="E52" s="58">
        <f t="shared" si="14"/>
        <v>215</v>
      </c>
      <c r="F52" s="58">
        <f t="shared" si="14"/>
        <v>82</v>
      </c>
      <c r="G52" s="58">
        <f t="shared" si="14"/>
        <v>41</v>
      </c>
      <c r="H52" s="58">
        <f t="shared" si="14"/>
        <v>41</v>
      </c>
      <c r="I52" s="58">
        <f t="shared" si="14"/>
        <v>0</v>
      </c>
      <c r="J52" s="202">
        <f aca="true" t="shared" si="15" ref="J52:Q52">SUM(J53:J54)</f>
        <v>0</v>
      </c>
      <c r="K52" s="59">
        <f t="shared" si="15"/>
        <v>0</v>
      </c>
      <c r="L52" s="59">
        <f t="shared" si="15"/>
        <v>12</v>
      </c>
      <c r="M52" s="59">
        <f t="shared" si="15"/>
        <v>20</v>
      </c>
      <c r="N52" s="59">
        <f t="shared" si="15"/>
        <v>32</v>
      </c>
      <c r="O52" s="59">
        <f t="shared" si="15"/>
        <v>18</v>
      </c>
      <c r="P52" s="59">
        <f t="shared" si="15"/>
        <v>0</v>
      </c>
      <c r="Q52" s="136">
        <f t="shared" si="15"/>
        <v>0</v>
      </c>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row>
    <row r="53" spans="1:17" ht="26.25" customHeight="1">
      <c r="A53" s="62" t="s">
        <v>249</v>
      </c>
      <c r="B53" s="90" t="s">
        <v>179</v>
      </c>
      <c r="C53" s="64" t="s">
        <v>284</v>
      </c>
      <c r="D53" s="67">
        <v>141</v>
      </c>
      <c r="E53" s="151">
        <f>D53-F53</f>
        <v>95</v>
      </c>
      <c r="F53" s="67">
        <f>SUM(J53:Q53)</f>
        <v>46</v>
      </c>
      <c r="G53" s="65">
        <f>F53-H53</f>
        <v>23</v>
      </c>
      <c r="H53" s="68">
        <f>F53/2</f>
        <v>23</v>
      </c>
      <c r="I53" s="69"/>
      <c r="J53" s="137"/>
      <c r="K53" s="70"/>
      <c r="L53" s="70">
        <v>12</v>
      </c>
      <c r="M53" s="70">
        <v>20</v>
      </c>
      <c r="N53" s="70">
        <v>14</v>
      </c>
      <c r="O53" s="70"/>
      <c r="P53" s="70"/>
      <c r="Q53" s="71"/>
    </row>
    <row r="54" spans="1:17" ht="15" customHeight="1">
      <c r="A54" s="72" t="s">
        <v>250</v>
      </c>
      <c r="B54" s="91" t="s">
        <v>287</v>
      </c>
      <c r="C54" s="37" t="s">
        <v>323</v>
      </c>
      <c r="D54" s="76">
        <v>156</v>
      </c>
      <c r="E54" s="152">
        <f>D54-F54</f>
        <v>120</v>
      </c>
      <c r="F54" s="76">
        <f>SUM(J54:Q54)</f>
        <v>36</v>
      </c>
      <c r="G54" s="74">
        <f>F54-H54</f>
        <v>18</v>
      </c>
      <c r="H54" s="77">
        <f>F54/2</f>
        <v>18</v>
      </c>
      <c r="I54" s="78"/>
      <c r="J54" s="133"/>
      <c r="K54" s="79"/>
      <c r="L54" s="79"/>
      <c r="M54" s="79"/>
      <c r="N54" s="79">
        <v>18</v>
      </c>
      <c r="O54" s="79">
        <v>18</v>
      </c>
      <c r="P54" s="79"/>
      <c r="Q54" s="80"/>
    </row>
    <row r="55" spans="1:17" ht="20.25" customHeight="1">
      <c r="A55" s="72" t="s">
        <v>152</v>
      </c>
      <c r="B55" s="91" t="s">
        <v>22</v>
      </c>
      <c r="C55" s="37" t="s">
        <v>248</v>
      </c>
      <c r="D55" s="76"/>
      <c r="E55" s="152"/>
      <c r="F55" s="76">
        <f>SUM(J55:Q55)</f>
        <v>108</v>
      </c>
      <c r="G55" s="74"/>
      <c r="H55" s="77"/>
      <c r="I55" s="78"/>
      <c r="J55" s="133"/>
      <c r="K55" s="79"/>
      <c r="L55" s="79"/>
      <c r="M55" s="79">
        <v>108</v>
      </c>
      <c r="N55" s="79"/>
      <c r="O55" s="79"/>
      <c r="P55" s="79"/>
      <c r="Q55" s="80"/>
    </row>
    <row r="56" spans="1:17" ht="21" customHeight="1" thickBot="1">
      <c r="A56" s="81" t="s">
        <v>153</v>
      </c>
      <c r="B56" s="92" t="s">
        <v>320</v>
      </c>
      <c r="C56" s="36" t="s">
        <v>248</v>
      </c>
      <c r="D56" s="85"/>
      <c r="E56" s="153"/>
      <c r="F56" s="131">
        <f>SUM(L56:Q56)</f>
        <v>288</v>
      </c>
      <c r="G56" s="83"/>
      <c r="H56" s="86"/>
      <c r="I56" s="87"/>
      <c r="J56" s="134"/>
      <c r="K56" s="88"/>
      <c r="L56" s="88"/>
      <c r="M56" s="88"/>
      <c r="N56" s="88"/>
      <c r="O56" s="88">
        <v>288</v>
      </c>
      <c r="P56" s="88"/>
      <c r="Q56" s="89"/>
    </row>
    <row r="57" spans="1:58" s="103" customFormat="1" ht="15" customHeight="1" thickBot="1">
      <c r="A57" s="55"/>
      <c r="B57" s="99" t="s">
        <v>251</v>
      </c>
      <c r="C57" s="94"/>
      <c r="D57" s="102">
        <f aca="true" t="shared" si="16" ref="D57:Q57">D18</f>
        <v>4860</v>
      </c>
      <c r="E57" s="154">
        <f t="shared" si="16"/>
        <v>4167.5</v>
      </c>
      <c r="F57" s="102">
        <f t="shared" si="16"/>
        <v>640</v>
      </c>
      <c r="G57" s="101">
        <f t="shared" si="16"/>
        <v>335</v>
      </c>
      <c r="H57" s="139">
        <f t="shared" si="16"/>
        <v>275</v>
      </c>
      <c r="I57" s="148">
        <f t="shared" si="16"/>
        <v>30</v>
      </c>
      <c r="J57" s="143">
        <f t="shared" si="16"/>
        <v>80</v>
      </c>
      <c r="K57" s="144">
        <f t="shared" si="16"/>
        <v>80</v>
      </c>
      <c r="L57" s="144">
        <f t="shared" si="16"/>
        <v>80</v>
      </c>
      <c r="M57" s="144">
        <f t="shared" si="16"/>
        <v>80</v>
      </c>
      <c r="N57" s="144">
        <f t="shared" si="16"/>
        <v>80</v>
      </c>
      <c r="O57" s="144">
        <f t="shared" si="16"/>
        <v>80</v>
      </c>
      <c r="P57" s="144">
        <f t="shared" si="16"/>
        <v>80</v>
      </c>
      <c r="Q57" s="145">
        <f t="shared" si="16"/>
        <v>80</v>
      </c>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row>
    <row r="58" spans="1:17" ht="15" customHeight="1">
      <c r="A58" s="62" t="s">
        <v>252</v>
      </c>
      <c r="B58" s="90" t="s">
        <v>253</v>
      </c>
      <c r="C58" s="64"/>
      <c r="D58" s="104"/>
      <c r="E58" s="105"/>
      <c r="F58" s="67">
        <v>144</v>
      </c>
      <c r="G58" s="104"/>
      <c r="H58" s="106"/>
      <c r="I58" s="69"/>
      <c r="J58" s="137"/>
      <c r="K58" s="70"/>
      <c r="L58" s="70"/>
      <c r="M58" s="70"/>
      <c r="N58" s="70"/>
      <c r="O58" s="70"/>
      <c r="P58" s="70"/>
      <c r="Q58" s="71">
        <v>144</v>
      </c>
    </row>
    <row r="59" spans="1:17" ht="18" customHeight="1">
      <c r="A59" s="107" t="s">
        <v>64</v>
      </c>
      <c r="B59" s="108" t="s">
        <v>254</v>
      </c>
      <c r="C59" s="37"/>
      <c r="D59" s="74"/>
      <c r="E59" s="75"/>
      <c r="F59" s="76">
        <v>216</v>
      </c>
      <c r="G59" s="74"/>
      <c r="H59" s="77"/>
      <c r="I59" s="78"/>
      <c r="J59" s="133"/>
      <c r="K59" s="79"/>
      <c r="L59" s="79"/>
      <c r="M59" s="79"/>
      <c r="N59" s="79"/>
      <c r="O59" s="79"/>
      <c r="P59" s="79"/>
      <c r="Q59" s="80">
        <v>216</v>
      </c>
    </row>
    <row r="60" spans="1:17" ht="15" customHeight="1" thickBot="1">
      <c r="A60" s="109" t="s">
        <v>20</v>
      </c>
      <c r="B60" s="110" t="s">
        <v>255</v>
      </c>
      <c r="C60" s="140"/>
      <c r="D60" s="111"/>
      <c r="E60" s="84"/>
      <c r="F60" s="112"/>
      <c r="G60" s="83"/>
      <c r="H60" s="86"/>
      <c r="I60" s="87"/>
      <c r="J60" s="134"/>
      <c r="K60" s="88"/>
      <c r="L60" s="88"/>
      <c r="M60" s="88"/>
      <c r="N60" s="88"/>
      <c r="O60" s="88"/>
      <c r="P60" s="88"/>
      <c r="Q60" s="89"/>
    </row>
    <row r="61" spans="1:17" ht="15" customHeight="1" thickBot="1">
      <c r="A61" s="113" t="s">
        <v>36</v>
      </c>
      <c r="B61" s="114"/>
      <c r="C61" s="114"/>
      <c r="D61" s="114"/>
      <c r="E61" s="115"/>
      <c r="F61" s="49"/>
      <c r="G61" s="48"/>
      <c r="H61" s="50"/>
      <c r="I61" s="51"/>
      <c r="J61" s="160"/>
      <c r="K61" s="116"/>
      <c r="L61" s="116"/>
      <c r="M61" s="116"/>
      <c r="N61" s="116"/>
      <c r="O61" s="116"/>
      <c r="P61" s="116"/>
      <c r="Q61" s="117"/>
    </row>
    <row r="62" spans="1:17" ht="15" customHeight="1">
      <c r="A62" s="379" t="s">
        <v>256</v>
      </c>
      <c r="B62" s="380"/>
      <c r="C62" s="380"/>
      <c r="D62" s="380"/>
      <c r="E62" s="380"/>
      <c r="F62" s="388" t="s">
        <v>35</v>
      </c>
      <c r="G62" s="385" t="s">
        <v>257</v>
      </c>
      <c r="H62" s="386"/>
      <c r="I62" s="387"/>
      <c r="J62" s="132">
        <v>9</v>
      </c>
      <c r="K62" s="119">
        <v>10</v>
      </c>
      <c r="L62" s="118">
        <v>7</v>
      </c>
      <c r="M62" s="119">
        <v>6</v>
      </c>
      <c r="N62" s="118">
        <v>7</v>
      </c>
      <c r="O62" s="119">
        <v>7</v>
      </c>
      <c r="P62" s="118">
        <v>5</v>
      </c>
      <c r="Q62" s="120">
        <v>5</v>
      </c>
    </row>
    <row r="63" spans="1:17" ht="15" customHeight="1">
      <c r="A63" s="381"/>
      <c r="B63" s="310"/>
      <c r="C63" s="310"/>
      <c r="D63" s="310"/>
      <c r="E63" s="310"/>
      <c r="F63" s="389"/>
      <c r="G63" s="320" t="s">
        <v>69</v>
      </c>
      <c r="H63" s="321"/>
      <c r="I63" s="322"/>
      <c r="J63" s="199">
        <f>J55</f>
        <v>0</v>
      </c>
      <c r="K63" s="79">
        <f aca="true" t="shared" si="17" ref="K63:Q63">K55</f>
        <v>0</v>
      </c>
      <c r="L63" s="79">
        <f t="shared" si="17"/>
        <v>0</v>
      </c>
      <c r="M63" s="79">
        <f t="shared" si="17"/>
        <v>108</v>
      </c>
      <c r="N63" s="79">
        <f t="shared" si="17"/>
        <v>0</v>
      </c>
      <c r="O63" s="79">
        <f t="shared" si="17"/>
        <v>0</v>
      </c>
      <c r="P63" s="79">
        <f t="shared" si="17"/>
        <v>0</v>
      </c>
      <c r="Q63" s="200">
        <f t="shared" si="17"/>
        <v>0</v>
      </c>
    </row>
    <row r="64" spans="1:17" ht="15" customHeight="1">
      <c r="A64" s="340" t="s">
        <v>258</v>
      </c>
      <c r="B64" s="310"/>
      <c r="C64" s="192"/>
      <c r="D64" s="193"/>
      <c r="E64" s="194"/>
      <c r="F64" s="389"/>
      <c r="G64" s="337" t="s">
        <v>259</v>
      </c>
      <c r="H64" s="338"/>
      <c r="I64" s="339"/>
      <c r="J64" s="199">
        <f aca="true" t="shared" si="18" ref="J64:Q64">J44+J48+J51+J56</f>
        <v>0</v>
      </c>
      <c r="K64" s="79">
        <f t="shared" si="18"/>
        <v>0</v>
      </c>
      <c r="L64" s="79">
        <f t="shared" si="18"/>
        <v>0</v>
      </c>
      <c r="M64" s="79">
        <f t="shared" si="18"/>
        <v>0</v>
      </c>
      <c r="N64" s="79">
        <f t="shared" si="18"/>
        <v>0</v>
      </c>
      <c r="O64" s="79">
        <f t="shared" si="18"/>
        <v>288</v>
      </c>
      <c r="P64" s="79">
        <f t="shared" si="18"/>
        <v>288</v>
      </c>
      <c r="Q64" s="201">
        <f t="shared" si="18"/>
        <v>0</v>
      </c>
    </row>
    <row r="65" spans="1:17" ht="15" customHeight="1">
      <c r="A65" s="195"/>
      <c r="B65" s="196"/>
      <c r="C65" s="197"/>
      <c r="D65" s="193"/>
      <c r="E65" s="193"/>
      <c r="F65" s="389"/>
      <c r="G65" s="334" t="s">
        <v>260</v>
      </c>
      <c r="H65" s="335"/>
      <c r="I65" s="336"/>
      <c r="J65" s="199">
        <f>J58</f>
        <v>0</v>
      </c>
      <c r="K65" s="79">
        <f aca="true" t="shared" si="19" ref="K65:Q65">K58</f>
        <v>0</v>
      </c>
      <c r="L65" s="79">
        <f t="shared" si="19"/>
        <v>0</v>
      </c>
      <c r="M65" s="79">
        <f t="shared" si="19"/>
        <v>0</v>
      </c>
      <c r="N65" s="79">
        <f t="shared" si="19"/>
        <v>0</v>
      </c>
      <c r="O65" s="79">
        <f t="shared" si="19"/>
        <v>0</v>
      </c>
      <c r="P65" s="79">
        <f t="shared" si="19"/>
        <v>0</v>
      </c>
      <c r="Q65" s="201">
        <f t="shared" si="19"/>
        <v>144</v>
      </c>
    </row>
    <row r="66" spans="1:17" ht="15" customHeight="1">
      <c r="A66" s="195"/>
      <c r="B66" s="196"/>
      <c r="C66" s="197"/>
      <c r="D66" s="198"/>
      <c r="E66" s="193"/>
      <c r="F66" s="389"/>
      <c r="G66" s="334" t="s">
        <v>196</v>
      </c>
      <c r="H66" s="335"/>
      <c r="I66" s="336"/>
      <c r="J66" s="199">
        <v>0</v>
      </c>
      <c r="K66" s="79">
        <v>5</v>
      </c>
      <c r="L66" s="79">
        <v>0</v>
      </c>
      <c r="M66" s="79">
        <v>3</v>
      </c>
      <c r="N66" s="79">
        <v>0</v>
      </c>
      <c r="O66" s="79">
        <v>2</v>
      </c>
      <c r="P66" s="79">
        <v>1</v>
      </c>
      <c r="Q66" s="201">
        <v>1</v>
      </c>
    </row>
    <row r="67" spans="1:17" ht="15" customHeight="1">
      <c r="A67" s="309" t="s">
        <v>261</v>
      </c>
      <c r="B67" s="310"/>
      <c r="C67" s="310"/>
      <c r="D67" s="310"/>
      <c r="E67" s="310"/>
      <c r="F67" s="389"/>
      <c r="G67" s="320" t="s">
        <v>70</v>
      </c>
      <c r="H67" s="321"/>
      <c r="I67" s="322"/>
      <c r="J67" s="133">
        <v>0</v>
      </c>
      <c r="K67" s="79">
        <v>0</v>
      </c>
      <c r="L67" s="79">
        <v>0</v>
      </c>
      <c r="M67" s="79">
        <v>2</v>
      </c>
      <c r="N67" s="79">
        <v>1</v>
      </c>
      <c r="O67" s="79">
        <v>2</v>
      </c>
      <c r="P67" s="79">
        <v>0</v>
      </c>
      <c r="Q67" s="80">
        <v>6</v>
      </c>
    </row>
    <row r="68" spans="1:17" ht="14.25" customHeight="1" thickBot="1">
      <c r="A68" s="371" t="s">
        <v>321</v>
      </c>
      <c r="B68" s="372"/>
      <c r="C68" s="372"/>
      <c r="D68" s="372"/>
      <c r="E68" s="372"/>
      <c r="F68" s="390"/>
      <c r="G68" s="306" t="s">
        <v>262</v>
      </c>
      <c r="H68" s="307"/>
      <c r="I68" s="308"/>
      <c r="J68" s="138">
        <v>0</v>
      </c>
      <c r="K68" s="121">
        <v>8</v>
      </c>
      <c r="L68" s="121">
        <v>1</v>
      </c>
      <c r="M68" s="121">
        <v>4</v>
      </c>
      <c r="N68" s="121">
        <v>0</v>
      </c>
      <c r="O68" s="121">
        <v>5</v>
      </c>
      <c r="P68" s="121">
        <v>4</v>
      </c>
      <c r="Q68" s="122">
        <v>2</v>
      </c>
    </row>
    <row r="69" spans="1:17" ht="13.5" customHeight="1">
      <c r="A69" s="38"/>
      <c r="B69" s="39"/>
      <c r="C69" s="40"/>
      <c r="D69" s="41"/>
      <c r="E69" s="41"/>
      <c r="F69" s="41"/>
      <c r="G69" s="41"/>
      <c r="H69" s="41"/>
      <c r="I69" s="42"/>
      <c r="J69" s="39"/>
      <c r="K69" s="39"/>
      <c r="L69" s="39"/>
      <c r="M69" s="39"/>
      <c r="N69" s="39"/>
      <c r="O69" s="39"/>
      <c r="P69" s="39"/>
      <c r="Q69" s="39"/>
    </row>
    <row r="70" spans="1:17" s="43" customFormat="1" ht="28.5" customHeight="1">
      <c r="A70" s="370" t="s">
        <v>290</v>
      </c>
      <c r="B70" s="370"/>
      <c r="C70" s="370"/>
      <c r="D70" s="370"/>
      <c r="E70" s="370"/>
      <c r="F70" s="370"/>
      <c r="G70" s="370"/>
      <c r="H70" s="370"/>
      <c r="I70" s="370"/>
      <c r="J70" s="370"/>
      <c r="K70" s="370"/>
      <c r="L70" s="370"/>
      <c r="M70" s="370"/>
      <c r="N70" s="370"/>
      <c r="O70" s="370"/>
      <c r="P70" s="370"/>
      <c r="Q70" s="370"/>
    </row>
    <row r="71" spans="1:17" s="43" customFormat="1" ht="42.75" customHeight="1">
      <c r="A71" s="323" t="s">
        <v>312</v>
      </c>
      <c r="B71" s="324"/>
      <c r="C71" s="324"/>
      <c r="D71" s="324"/>
      <c r="E71" s="324"/>
      <c r="F71" s="324"/>
      <c r="G71" s="324"/>
      <c r="H71" s="324"/>
      <c r="I71" s="324"/>
      <c r="J71" s="324"/>
      <c r="K71" s="324"/>
      <c r="L71" s="324"/>
      <c r="M71" s="324"/>
      <c r="N71" s="324"/>
      <c r="O71" s="324"/>
      <c r="P71" s="324"/>
      <c r="Q71" s="324"/>
    </row>
    <row r="72" spans="1:17" ht="15" customHeight="1">
      <c r="A72" s="38"/>
      <c r="B72" s="39"/>
      <c r="C72" s="40"/>
      <c r="D72" s="41"/>
      <c r="E72" s="41"/>
      <c r="F72" s="41"/>
      <c r="G72" s="41"/>
      <c r="H72" s="41"/>
      <c r="I72" s="42"/>
      <c r="J72" s="39"/>
      <c r="K72" s="39"/>
      <c r="L72" s="39"/>
      <c r="M72" s="39"/>
      <c r="N72" s="39"/>
      <c r="O72" s="39"/>
      <c r="P72" s="39"/>
      <c r="Q72" s="39"/>
    </row>
    <row r="73" spans="1:17" ht="12.75">
      <c r="A73" s="38"/>
      <c r="B73" s="39"/>
      <c r="C73" s="40"/>
      <c r="D73" s="41"/>
      <c r="E73" s="41"/>
      <c r="F73" s="41"/>
      <c r="G73" s="41"/>
      <c r="H73" s="41"/>
      <c r="I73" s="42"/>
      <c r="J73" s="39"/>
      <c r="K73" s="39"/>
      <c r="L73" s="39"/>
      <c r="M73" s="39"/>
      <c r="N73" s="39"/>
      <c r="O73" s="39"/>
      <c r="P73" s="39"/>
      <c r="Q73" s="39"/>
    </row>
    <row r="74" spans="1:17" ht="12.75">
      <c r="A74" s="38"/>
      <c r="B74" s="39"/>
      <c r="C74" s="40"/>
      <c r="D74" s="41"/>
      <c r="E74" s="41"/>
      <c r="F74" s="41"/>
      <c r="G74" s="41"/>
      <c r="H74" s="41"/>
      <c r="I74" s="42"/>
      <c r="J74" s="39"/>
      <c r="K74" s="39"/>
      <c r="L74" s="39"/>
      <c r="M74" s="39"/>
      <c r="N74" s="39"/>
      <c r="O74" s="39"/>
      <c r="P74" s="39"/>
      <c r="Q74" s="39"/>
    </row>
  </sheetData>
  <sheetProtection/>
  <protectedRanges>
    <protectedRange password="CA9C" sqref="D18:I18 D19:Q19 D24:Q24 D29:Q29" name="Диапазон1_1"/>
  </protectedRanges>
  <mergeCells count="40">
    <mergeCell ref="A70:Q70"/>
    <mergeCell ref="A68:E68"/>
    <mergeCell ref="P9:P16"/>
    <mergeCell ref="J9:J16"/>
    <mergeCell ref="F8:I8"/>
    <mergeCell ref="A62:E63"/>
    <mergeCell ref="G10:G16"/>
    <mergeCell ref="G62:I62"/>
    <mergeCell ref="N9:N16"/>
    <mergeCell ref="F62:F68"/>
    <mergeCell ref="A2:Q4"/>
    <mergeCell ref="A6:A16"/>
    <mergeCell ref="B6:B16"/>
    <mergeCell ref="C6:C16"/>
    <mergeCell ref="D6:I7"/>
    <mergeCell ref="N8:O8"/>
    <mergeCell ref="I10:I16"/>
    <mergeCell ref="D8:D16"/>
    <mergeCell ref="E8:E16"/>
    <mergeCell ref="H10:H16"/>
    <mergeCell ref="A71:Q71"/>
    <mergeCell ref="L9:L16"/>
    <mergeCell ref="M9:M16"/>
    <mergeCell ref="F9:F16"/>
    <mergeCell ref="G9:I9"/>
    <mergeCell ref="Q9:Q16"/>
    <mergeCell ref="G65:I65"/>
    <mergeCell ref="G64:I64"/>
    <mergeCell ref="G66:I66"/>
    <mergeCell ref="A64:B64"/>
    <mergeCell ref="K9:K16"/>
    <mergeCell ref="G68:I68"/>
    <mergeCell ref="A67:E67"/>
    <mergeCell ref="P8:Q8"/>
    <mergeCell ref="J6:Q7"/>
    <mergeCell ref="O9:O16"/>
    <mergeCell ref="L8:M8"/>
    <mergeCell ref="J8:K8"/>
    <mergeCell ref="G67:I67"/>
    <mergeCell ref="G63:I63"/>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92"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35"/>
  <sheetViews>
    <sheetView zoomScalePageLayoutView="0" workbookViewId="0" topLeftCell="A1">
      <selection activeCell="C28" sqref="C28"/>
    </sheetView>
  </sheetViews>
  <sheetFormatPr defaultColWidth="9.140625" defaultRowHeight="12.75"/>
  <cols>
    <col min="1" max="1" width="5.140625" style="205" customWidth="1"/>
    <col min="2" max="2" width="128.00390625" style="204" customWidth="1"/>
    <col min="3" max="16384" width="9.140625" style="203" customWidth="1"/>
  </cols>
  <sheetData>
    <row r="1" spans="1:2" s="210" customFormat="1" ht="30.75" customHeight="1">
      <c r="A1" s="392" t="s">
        <v>351</v>
      </c>
      <c r="B1" s="392"/>
    </row>
    <row r="2" spans="1:2" ht="8.25" customHeight="1">
      <c r="A2" s="20"/>
      <c r="B2" s="209"/>
    </row>
    <row r="3" spans="1:2" ht="16.5" customHeight="1">
      <c r="A3" s="34" t="s">
        <v>167</v>
      </c>
      <c r="B3" s="34" t="s">
        <v>145</v>
      </c>
    </row>
    <row r="4" spans="1:2" ht="16.5" customHeight="1">
      <c r="A4" s="391" t="s">
        <v>168</v>
      </c>
      <c r="B4" s="391"/>
    </row>
    <row r="5" spans="1:2" ht="16.5" customHeight="1">
      <c r="A5" s="35">
        <v>1</v>
      </c>
      <c r="B5" s="208" t="s">
        <v>350</v>
      </c>
    </row>
    <row r="6" spans="1:2" ht="16.5" customHeight="1">
      <c r="A6" s="35">
        <v>2</v>
      </c>
      <c r="B6" s="208" t="s">
        <v>349</v>
      </c>
    </row>
    <row r="7" spans="1:2" ht="16.5" customHeight="1">
      <c r="A7" s="35">
        <v>3</v>
      </c>
      <c r="B7" s="208" t="s">
        <v>348</v>
      </c>
    </row>
    <row r="8" spans="1:2" ht="16.5" customHeight="1">
      <c r="A8" s="35">
        <v>4</v>
      </c>
      <c r="B8" s="208" t="s">
        <v>347</v>
      </c>
    </row>
    <row r="9" spans="1:2" ht="16.5" customHeight="1">
      <c r="A9" s="35">
        <v>5</v>
      </c>
      <c r="B9" s="208" t="s">
        <v>346</v>
      </c>
    </row>
    <row r="10" spans="1:2" ht="16.5" customHeight="1">
      <c r="A10" s="35">
        <v>6</v>
      </c>
      <c r="B10" s="208" t="s">
        <v>345</v>
      </c>
    </row>
    <row r="11" spans="1:2" ht="16.5" customHeight="1">
      <c r="A11" s="35">
        <v>7</v>
      </c>
      <c r="B11" s="208" t="s">
        <v>344</v>
      </c>
    </row>
    <row r="12" spans="1:2" ht="16.5" customHeight="1">
      <c r="A12" s="35">
        <v>8</v>
      </c>
      <c r="B12" s="208" t="s">
        <v>343</v>
      </c>
    </row>
    <row r="13" spans="1:2" ht="16.5" customHeight="1">
      <c r="A13" s="35">
        <v>9</v>
      </c>
      <c r="B13" s="208" t="s">
        <v>342</v>
      </c>
    </row>
    <row r="14" spans="1:2" ht="16.5" customHeight="1">
      <c r="A14" s="35">
        <v>10</v>
      </c>
      <c r="B14" s="208" t="s">
        <v>341</v>
      </c>
    </row>
    <row r="15" spans="1:2" ht="16.5" customHeight="1">
      <c r="A15" s="35">
        <v>11</v>
      </c>
      <c r="B15" s="208" t="s">
        <v>340</v>
      </c>
    </row>
    <row r="16" spans="1:2" ht="16.5" customHeight="1">
      <c r="A16" s="391" t="s">
        <v>169</v>
      </c>
      <c r="B16" s="391"/>
    </row>
    <row r="17" spans="1:2" ht="16.5" customHeight="1">
      <c r="A17" s="35">
        <v>12</v>
      </c>
      <c r="B17" s="208" t="s">
        <v>339</v>
      </c>
    </row>
    <row r="18" spans="1:2" ht="16.5" customHeight="1">
      <c r="A18" s="35">
        <v>13</v>
      </c>
      <c r="B18" s="208" t="s">
        <v>338</v>
      </c>
    </row>
    <row r="19" spans="1:2" ht="16.5" customHeight="1">
      <c r="A19" s="35">
        <v>14</v>
      </c>
      <c r="B19" s="207" t="s">
        <v>337</v>
      </c>
    </row>
    <row r="20" spans="1:2" ht="16.5" customHeight="1">
      <c r="A20" s="391" t="s">
        <v>170</v>
      </c>
      <c r="B20" s="391"/>
    </row>
    <row r="21" spans="1:2" ht="16.5" customHeight="1">
      <c r="A21" s="35">
        <v>15</v>
      </c>
      <c r="B21" s="208" t="s">
        <v>336</v>
      </c>
    </row>
    <row r="22" spans="1:2" ht="16.5" customHeight="1">
      <c r="A22" s="35">
        <v>16</v>
      </c>
      <c r="B22" s="208" t="s">
        <v>335</v>
      </c>
    </row>
    <row r="23" spans="1:2" ht="16.5" customHeight="1">
      <c r="A23" s="35">
        <v>17</v>
      </c>
      <c r="B23" s="207" t="s">
        <v>334</v>
      </c>
    </row>
    <row r="24" spans="1:2" ht="16.5" customHeight="1">
      <c r="A24" s="35">
        <v>18</v>
      </c>
      <c r="B24" s="207" t="s">
        <v>333</v>
      </c>
    </row>
    <row r="25" spans="1:2" ht="16.5" customHeight="1">
      <c r="A25" s="391" t="s">
        <v>171</v>
      </c>
      <c r="B25" s="391"/>
    </row>
    <row r="26" spans="1:2" ht="16.5" customHeight="1">
      <c r="A26" s="35">
        <v>19</v>
      </c>
      <c r="B26" s="207" t="s">
        <v>172</v>
      </c>
    </row>
    <row r="27" spans="1:2" ht="16.5" customHeight="1">
      <c r="A27" s="35">
        <v>20</v>
      </c>
      <c r="B27" s="207" t="s">
        <v>173</v>
      </c>
    </row>
    <row r="28" spans="1:2" ht="16.5" customHeight="1">
      <c r="A28" s="35">
        <v>21</v>
      </c>
      <c r="B28" s="207" t="s">
        <v>174</v>
      </c>
    </row>
    <row r="29" spans="1:2" ht="16.5" customHeight="1">
      <c r="A29" s="391" t="s">
        <v>175</v>
      </c>
      <c r="B29" s="391"/>
    </row>
    <row r="30" spans="1:2" ht="16.5" customHeight="1">
      <c r="A30" s="35">
        <v>22</v>
      </c>
      <c r="B30" s="207" t="s">
        <v>176</v>
      </c>
    </row>
    <row r="31" spans="1:2" ht="16.5" customHeight="1">
      <c r="A31" s="35">
        <v>23</v>
      </c>
      <c r="B31" s="207" t="s">
        <v>177</v>
      </c>
    </row>
    <row r="32" spans="1:2" ht="16.5" customHeight="1">
      <c r="A32" s="35">
        <v>24</v>
      </c>
      <c r="B32" s="207" t="s">
        <v>178</v>
      </c>
    </row>
    <row r="33" ht="15">
      <c r="A33" s="206"/>
    </row>
    <row r="34" ht="15">
      <c r="A34" s="206"/>
    </row>
    <row r="35" ht="15">
      <c r="A35" s="206"/>
    </row>
  </sheetData>
  <sheetProtection/>
  <mergeCells count="6">
    <mergeCell ref="A20:B20"/>
    <mergeCell ref="A25:B25"/>
    <mergeCell ref="A29:B29"/>
    <mergeCell ref="A1:B1"/>
    <mergeCell ref="A4:B4"/>
    <mergeCell ref="A16:B16"/>
  </mergeCells>
  <printOptions/>
  <pageMargins left="0.7086614173228347" right="0.7086614173228347" top="0.7480314960629921" bottom="0.35433070866141736" header="0.31496062992125984" footer="0.31496062992125984"/>
  <pageSetup fitToWidth="0" fitToHeight="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K19" sqref="K19"/>
    </sheetView>
  </sheetViews>
  <sheetFormatPr defaultColWidth="9.140625" defaultRowHeight="12.75"/>
  <cols>
    <col min="1" max="1" width="15.7109375" style="225" customWidth="1"/>
    <col min="2" max="2" width="76.57421875" style="226" customWidth="1"/>
    <col min="3" max="3" width="53.7109375" style="227" customWidth="1"/>
  </cols>
  <sheetData>
    <row r="1" spans="1:3" ht="14.25">
      <c r="A1" s="393" t="s">
        <v>352</v>
      </c>
      <c r="B1" s="393"/>
      <c r="C1" s="393"/>
    </row>
    <row r="2" spans="1:3" ht="15">
      <c r="A2" s="211" t="s">
        <v>48</v>
      </c>
      <c r="B2" s="393" t="s">
        <v>197</v>
      </c>
      <c r="C2" s="393"/>
    </row>
    <row r="3" spans="1:3" ht="15">
      <c r="A3" s="212" t="s">
        <v>198</v>
      </c>
      <c r="B3" s="211" t="s">
        <v>65</v>
      </c>
      <c r="C3" s="213" t="s">
        <v>199</v>
      </c>
    </row>
    <row r="4" spans="1:3" ht="15">
      <c r="A4" s="212" t="s">
        <v>200</v>
      </c>
      <c r="B4" s="211" t="s">
        <v>66</v>
      </c>
      <c r="C4" s="213" t="s">
        <v>201</v>
      </c>
    </row>
    <row r="5" spans="1:3" ht="15" customHeight="1">
      <c r="A5" s="212" t="s">
        <v>202</v>
      </c>
      <c r="B5" s="211" t="s">
        <v>67</v>
      </c>
      <c r="C5" s="214" t="s">
        <v>203</v>
      </c>
    </row>
    <row r="6" spans="1:3" ht="15">
      <c r="A6" s="212" t="s">
        <v>204</v>
      </c>
      <c r="B6" s="211" t="s">
        <v>68</v>
      </c>
      <c r="C6" s="213" t="s">
        <v>201</v>
      </c>
    </row>
    <row r="7" spans="1:3" ht="15">
      <c r="A7" s="211" t="s">
        <v>53</v>
      </c>
      <c r="B7" s="393" t="s">
        <v>205</v>
      </c>
      <c r="C7" s="393"/>
    </row>
    <row r="8" spans="1:3" ht="15">
      <c r="A8" s="212" t="s">
        <v>206</v>
      </c>
      <c r="B8" s="211" t="s">
        <v>105</v>
      </c>
      <c r="C8" s="212" t="s">
        <v>207</v>
      </c>
    </row>
    <row r="9" spans="1:3" ht="15.75">
      <c r="A9" s="212" t="s">
        <v>126</v>
      </c>
      <c r="B9" s="215" t="s">
        <v>195</v>
      </c>
      <c r="C9" s="212" t="s">
        <v>208</v>
      </c>
    </row>
    <row r="10" spans="1:3" ht="15">
      <c r="A10" s="212" t="s">
        <v>209</v>
      </c>
      <c r="B10" s="216" t="s">
        <v>142</v>
      </c>
      <c r="C10" s="212" t="s">
        <v>210</v>
      </c>
    </row>
    <row r="11" spans="1:3" ht="15">
      <c r="A11" s="212" t="s">
        <v>353</v>
      </c>
      <c r="B11" s="216" t="s">
        <v>354</v>
      </c>
      <c r="C11" s="212" t="s">
        <v>210</v>
      </c>
    </row>
    <row r="12" spans="1:3" ht="15">
      <c r="A12" s="211" t="s">
        <v>54</v>
      </c>
      <c r="B12" s="393" t="s">
        <v>211</v>
      </c>
      <c r="C12" s="393"/>
    </row>
    <row r="13" spans="1:3" ht="15">
      <c r="A13" s="211" t="s">
        <v>55</v>
      </c>
      <c r="B13" s="393" t="s">
        <v>107</v>
      </c>
      <c r="C13" s="393"/>
    </row>
    <row r="14" spans="1:3" ht="14.25" customHeight="1">
      <c r="A14" s="212" t="s">
        <v>212</v>
      </c>
      <c r="B14" s="211" t="s">
        <v>124</v>
      </c>
      <c r="C14" s="212" t="s">
        <v>213</v>
      </c>
    </row>
    <row r="15" spans="1:3" ht="15.75">
      <c r="A15" s="212" t="s">
        <v>214</v>
      </c>
      <c r="B15" s="215" t="s">
        <v>215</v>
      </c>
      <c r="C15" s="212" t="s">
        <v>213</v>
      </c>
    </row>
    <row r="16" spans="1:3" ht="15.75">
      <c r="A16" s="212" t="s">
        <v>216</v>
      </c>
      <c r="B16" s="215" t="s">
        <v>192</v>
      </c>
      <c r="C16" s="213" t="s">
        <v>217</v>
      </c>
    </row>
    <row r="17" spans="1:3" ht="15.75">
      <c r="A17" s="212" t="s">
        <v>218</v>
      </c>
      <c r="B17" s="215" t="s">
        <v>219</v>
      </c>
      <c r="C17" s="213" t="s">
        <v>220</v>
      </c>
    </row>
    <row r="18" spans="1:3" ht="15.75">
      <c r="A18" s="217" t="s">
        <v>221</v>
      </c>
      <c r="B18" s="218" t="s">
        <v>191</v>
      </c>
      <c r="C18" s="213" t="s">
        <v>222</v>
      </c>
    </row>
    <row r="19" spans="1:3" ht="15.75">
      <c r="A19" s="212" t="s">
        <v>223</v>
      </c>
      <c r="B19" s="215" t="s">
        <v>190</v>
      </c>
      <c r="C19" s="213" t="s">
        <v>224</v>
      </c>
    </row>
    <row r="20" spans="1:3" ht="15.75">
      <c r="A20" s="217" t="s">
        <v>225</v>
      </c>
      <c r="B20" s="218" t="s">
        <v>148</v>
      </c>
      <c r="C20" s="213" t="s">
        <v>226</v>
      </c>
    </row>
    <row r="21" spans="1:3" ht="15.75">
      <c r="A21" s="212" t="s">
        <v>227</v>
      </c>
      <c r="B21" s="219" t="s">
        <v>188</v>
      </c>
      <c r="C21" s="220" t="s">
        <v>355</v>
      </c>
    </row>
    <row r="22" spans="1:3" ht="18.75" customHeight="1">
      <c r="A22" s="212" t="s">
        <v>228</v>
      </c>
      <c r="B22" s="215" t="s">
        <v>187</v>
      </c>
      <c r="C22" s="221" t="s">
        <v>356</v>
      </c>
    </row>
    <row r="23" spans="1:3" ht="15.75">
      <c r="A23" s="212" t="s">
        <v>229</v>
      </c>
      <c r="B23" s="215" t="s">
        <v>286</v>
      </c>
      <c r="C23" s="220" t="s">
        <v>355</v>
      </c>
    </row>
    <row r="24" spans="1:3" ht="15.75">
      <c r="A24" s="212" t="s">
        <v>357</v>
      </c>
      <c r="B24" s="215" t="s">
        <v>149</v>
      </c>
      <c r="C24" s="220" t="s">
        <v>355</v>
      </c>
    </row>
    <row r="25" spans="1:3" ht="15">
      <c r="A25" s="211" t="s">
        <v>59</v>
      </c>
      <c r="B25" s="393" t="s">
        <v>108</v>
      </c>
      <c r="C25" s="393"/>
    </row>
    <row r="26" spans="1:3" ht="14.25">
      <c r="A26" s="222" t="s">
        <v>60</v>
      </c>
      <c r="B26" s="394" t="s">
        <v>186</v>
      </c>
      <c r="C26" s="394"/>
    </row>
    <row r="27" spans="1:3" ht="15">
      <c r="A27" s="212" t="s">
        <v>230</v>
      </c>
      <c r="B27" s="211" t="s">
        <v>185</v>
      </c>
      <c r="C27" s="223" t="s">
        <v>231</v>
      </c>
    </row>
    <row r="28" spans="1:3" ht="14.25">
      <c r="A28" s="222" t="s">
        <v>62</v>
      </c>
      <c r="B28" s="393" t="s">
        <v>232</v>
      </c>
      <c r="C28" s="393"/>
    </row>
    <row r="29" spans="1:3" ht="15">
      <c r="A29" s="212" t="s">
        <v>233</v>
      </c>
      <c r="B29" s="211" t="s">
        <v>183</v>
      </c>
      <c r="C29" s="223" t="s">
        <v>234</v>
      </c>
    </row>
    <row r="30" spans="1:3" ht="30">
      <c r="A30" s="212" t="s">
        <v>358</v>
      </c>
      <c r="B30" s="211" t="s">
        <v>359</v>
      </c>
      <c r="C30" s="223" t="s">
        <v>234</v>
      </c>
    </row>
    <row r="31" spans="1:3" ht="14.25">
      <c r="A31" s="222" t="s">
        <v>63</v>
      </c>
      <c r="B31" s="393" t="s">
        <v>235</v>
      </c>
      <c r="C31" s="393"/>
    </row>
    <row r="32" spans="1:3" ht="15">
      <c r="A32" s="212" t="s">
        <v>236</v>
      </c>
      <c r="B32" s="211" t="s">
        <v>180</v>
      </c>
      <c r="C32" s="223" t="s">
        <v>237</v>
      </c>
    </row>
    <row r="33" spans="1:3" ht="14.25">
      <c r="A33" s="224" t="s">
        <v>129</v>
      </c>
      <c r="B33" s="393" t="s">
        <v>125</v>
      </c>
      <c r="C33" s="393"/>
    </row>
  </sheetData>
  <sheetProtection/>
  <mergeCells count="10">
    <mergeCell ref="A1:C1"/>
    <mergeCell ref="B2:C2"/>
    <mergeCell ref="B7:C7"/>
    <mergeCell ref="B26:C26"/>
    <mergeCell ref="B13:C13"/>
    <mergeCell ref="B25:C25"/>
    <mergeCell ref="B31:C31"/>
    <mergeCell ref="B33:C33"/>
    <mergeCell ref="B28:C28"/>
    <mergeCell ref="B12:C12"/>
  </mergeCells>
  <printOptions/>
  <pageMargins left="0.7" right="0.7" top="0.75" bottom="0.75" header="0.3" footer="0.3"/>
  <pageSetup fitToHeight="0"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J28" sqref="J28"/>
    </sheetView>
  </sheetViews>
  <sheetFormatPr defaultColWidth="9.140625" defaultRowHeight="12.75"/>
  <sheetData>
    <row r="1" ht="12.75">
      <c r="A1"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2020-06-08T06:04:53Z</cp:lastPrinted>
  <dcterms:created xsi:type="dcterms:W3CDTF">1996-10-08T23:32:33Z</dcterms:created>
  <dcterms:modified xsi:type="dcterms:W3CDTF">2021-03-04T12:30:16Z</dcterms:modified>
  <cp:category/>
  <cp:version/>
  <cp:contentType/>
  <cp:contentStatus/>
</cp:coreProperties>
</file>