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defaultThemeVersion="124226"/>
  <mc:AlternateContent xmlns:mc="http://schemas.openxmlformats.org/markup-compatibility/2006">
    <mc:Choice Requires="x15">
      <x15ac:absPath xmlns:x15ac="http://schemas.microsoft.com/office/spreadsheetml/2010/11/ac" url="D:\ФГОС\Учебные планы 2020-2021\заочники\"/>
    </mc:Choice>
  </mc:AlternateContent>
  <bookViews>
    <workbookView xWindow="0" yWindow="0" windowWidth="28695" windowHeight="12300" tabRatio="388" firstSheet="1" activeTab="2"/>
  </bookViews>
  <sheets>
    <sheet name="Титульный лист" sheetId="1" r:id="rId1"/>
    <sheet name="Пояснительная" sheetId="4" r:id="rId2"/>
    <sheet name="График учебного процесса " sheetId="11" r:id="rId3"/>
    <sheet name="План учебного процесса" sheetId="10" r:id="rId4"/>
    <sheet name="кабинеты" sheetId="5" r:id="rId5"/>
    <sheet name="Лист3" sheetId="6" state="hidden" r:id="rId6"/>
    <sheet name="Структура" sheetId="9" r:id="rId7"/>
  </sheets>
  <definedNames>
    <definedName name="_xlnm._FilterDatabase" localSheetId="3" hidden="1">'План учебного процесса'!$A$2:$Q$38</definedName>
    <definedName name="_xlnm._FilterDatabase" localSheetId="0" hidden="1">'Титульный лист'!$G$20:$H$20</definedName>
    <definedName name="_xlnm.Print_Area" localSheetId="3">'План учебного процесса'!$A$1:$Q$87</definedName>
  </definedNames>
  <calcPr calcId="162913"/>
</workbook>
</file>

<file path=xl/calcChain.xml><?xml version="1.0" encoding="utf-8"?>
<calcChain xmlns="http://schemas.openxmlformats.org/spreadsheetml/2006/main">
  <c r="AU28" i="11" l="1"/>
  <c r="AO28" i="11"/>
  <c r="AH28" i="11"/>
  <c r="AA28" i="11"/>
  <c r="V28" i="11"/>
  <c r="O28" i="11"/>
  <c r="F28" i="11"/>
  <c r="AZ27" i="11"/>
  <c r="AZ26" i="11"/>
  <c r="AZ28" i="11" s="1"/>
  <c r="AZ25" i="11"/>
  <c r="AZ24" i="11"/>
  <c r="K78" i="10" l="1"/>
  <c r="L78" i="10"/>
  <c r="M78" i="10"/>
  <c r="N78" i="10"/>
  <c r="O78" i="10"/>
  <c r="P78" i="10"/>
  <c r="Q78" i="10"/>
  <c r="J78" i="10"/>
  <c r="F53" i="10" l="1"/>
  <c r="G53" i="10" l="1"/>
  <c r="E39" i="10"/>
  <c r="I39" i="10"/>
  <c r="J39" i="10"/>
  <c r="K39" i="10"/>
  <c r="L39" i="10"/>
  <c r="M39" i="10"/>
  <c r="N39" i="10"/>
  <c r="O39" i="10"/>
  <c r="P39" i="10"/>
  <c r="Q39" i="10"/>
  <c r="D39" i="10"/>
  <c r="D62" i="10" l="1"/>
  <c r="I56" i="10"/>
  <c r="J56" i="10"/>
  <c r="K56" i="10"/>
  <c r="L56" i="10"/>
  <c r="M56" i="10"/>
  <c r="N56" i="10"/>
  <c r="O56" i="10"/>
  <c r="P56" i="10"/>
  <c r="Q56" i="10"/>
  <c r="D56" i="10"/>
  <c r="D55" i="10" l="1"/>
  <c r="F42" i="10"/>
  <c r="G42" i="10" s="1"/>
  <c r="F41" i="10"/>
  <c r="F71" i="10"/>
  <c r="F70" i="10"/>
  <c r="F63" i="10"/>
  <c r="F69" i="10" l="1"/>
  <c r="F60" i="10"/>
  <c r="L62" i="10"/>
  <c r="P62" i="10"/>
  <c r="P55" i="10" s="1"/>
  <c r="P44" i="10"/>
  <c r="P43" i="10" l="1"/>
  <c r="F64" i="10"/>
  <c r="G64" i="10" s="1"/>
  <c r="F65" i="10"/>
  <c r="G65" i="10" s="1"/>
  <c r="F66" i="10"/>
  <c r="G66" i="10" s="1"/>
  <c r="F67" i="10"/>
  <c r="G67" i="10" s="1"/>
  <c r="F58" i="10"/>
  <c r="G58" i="10" s="1"/>
  <c r="F59" i="10"/>
  <c r="F57" i="10"/>
  <c r="F45" i="10"/>
  <c r="J44" i="10"/>
  <c r="J34" i="10"/>
  <c r="K79" i="10"/>
  <c r="L79" i="10"/>
  <c r="M79" i="10"/>
  <c r="N79" i="10"/>
  <c r="O79" i="10"/>
  <c r="P79" i="10"/>
  <c r="Q79" i="10"/>
  <c r="J79" i="10"/>
  <c r="I62" i="10"/>
  <c r="J62" i="10"/>
  <c r="K62" i="10"/>
  <c r="M62" i="10"/>
  <c r="M55" i="10" s="1"/>
  <c r="N62" i="10"/>
  <c r="O62" i="10"/>
  <c r="Q62" i="10"/>
  <c r="Q55" i="10" s="1"/>
  <c r="H63" i="10"/>
  <c r="G63" i="10" s="1"/>
  <c r="D44" i="10"/>
  <c r="D43" i="10" s="1"/>
  <c r="G62" i="10" l="1"/>
  <c r="F62" i="10"/>
  <c r="F56" i="10"/>
  <c r="E63" i="10"/>
  <c r="D32" i="10" l="1"/>
  <c r="D31" i="10"/>
  <c r="D30" i="10"/>
  <c r="D28" i="10"/>
  <c r="D27" i="10"/>
  <c r="D26" i="10"/>
  <c r="D25" i="10"/>
  <c r="D24" i="10"/>
  <c r="D23" i="10"/>
  <c r="D22" i="10"/>
  <c r="D21" i="10"/>
  <c r="D20" i="10"/>
  <c r="D19" i="10"/>
  <c r="D18" i="10"/>
  <c r="Q80" i="10"/>
  <c r="P80" i="10"/>
  <c r="O80" i="10"/>
  <c r="N80" i="10"/>
  <c r="M80" i="10"/>
  <c r="L80" i="10"/>
  <c r="K80" i="10"/>
  <c r="J80" i="10"/>
  <c r="D29" i="10" l="1"/>
  <c r="K34" i="10"/>
  <c r="L34" i="10"/>
  <c r="M34" i="10"/>
  <c r="N34" i="10"/>
  <c r="O34" i="10"/>
  <c r="P34" i="10"/>
  <c r="Q34" i="10"/>
  <c r="I44" i="10"/>
  <c r="K44" i="10"/>
  <c r="L44" i="10"/>
  <c r="M44" i="10"/>
  <c r="N44" i="10"/>
  <c r="O44" i="10"/>
  <c r="Q44" i="10"/>
  <c r="Q43" i="10" s="1"/>
  <c r="I55" i="10"/>
  <c r="J55" i="10"/>
  <c r="K55" i="10"/>
  <c r="L55" i="10"/>
  <c r="N55" i="10"/>
  <c r="O55" i="10"/>
  <c r="Q33" i="10" l="1"/>
  <c r="Q72" i="10" s="1"/>
  <c r="I43" i="10"/>
  <c r="O43" i="10"/>
  <c r="O33" i="10" s="1"/>
  <c r="O72" i="10" s="1"/>
  <c r="P33" i="10"/>
  <c r="P72" i="10" s="1"/>
  <c r="K43" i="10"/>
  <c r="K33" i="10" s="1"/>
  <c r="L43" i="10"/>
  <c r="L33" i="10" s="1"/>
  <c r="L72" i="10" s="1"/>
  <c r="N43" i="10"/>
  <c r="N33" i="10" s="1"/>
  <c r="N72" i="10" s="1"/>
  <c r="J43" i="10"/>
  <c r="J33" i="10" s="1"/>
  <c r="M43" i="10"/>
  <c r="M33" i="10" s="1"/>
  <c r="M72" i="10" s="1"/>
  <c r="F47" i="10"/>
  <c r="F49" i="10"/>
  <c r="F46" i="10"/>
  <c r="F48" i="10"/>
  <c r="G48" i="10" s="1"/>
  <c r="F50" i="10"/>
  <c r="F51" i="10"/>
  <c r="F52" i="10"/>
  <c r="F54" i="10"/>
  <c r="G41" i="10"/>
  <c r="F40" i="10"/>
  <c r="F36" i="10"/>
  <c r="G36" i="10" s="1"/>
  <c r="F37" i="10"/>
  <c r="G37" i="10" s="1"/>
  <c r="F38" i="10"/>
  <c r="G38" i="10" s="1"/>
  <c r="F35" i="10"/>
  <c r="G35" i="10" s="1"/>
  <c r="F68" i="10"/>
  <c r="F61" i="10"/>
  <c r="I34" i="10"/>
  <c r="H34" i="10"/>
  <c r="K17" i="10"/>
  <c r="K16" i="10" s="1"/>
  <c r="J17" i="10"/>
  <c r="J16" i="10" s="1"/>
  <c r="H17" i="10"/>
  <c r="H16" i="10" s="1"/>
  <c r="G17" i="10"/>
  <c r="G16" i="10" s="1"/>
  <c r="F17" i="10"/>
  <c r="F16" i="10" s="1"/>
  <c r="E17" i="10"/>
  <c r="E16" i="10" s="1"/>
  <c r="D16" i="10" l="1"/>
  <c r="H39" i="10"/>
  <c r="F39" i="10"/>
  <c r="K72" i="10"/>
  <c r="G49" i="10"/>
  <c r="G40" i="10"/>
  <c r="G39" i="10" s="1"/>
  <c r="G51" i="10"/>
  <c r="G46" i="10"/>
  <c r="J72" i="10"/>
  <c r="H62" i="10"/>
  <c r="G54" i="10"/>
  <c r="G52" i="10"/>
  <c r="G47" i="10"/>
  <c r="D17" i="10"/>
  <c r="I33" i="10"/>
  <c r="I72" i="10" s="1"/>
  <c r="G45" i="10"/>
  <c r="F44" i="10"/>
  <c r="G50" i="10"/>
  <c r="G34" i="10"/>
  <c r="F34" i="10" s="1"/>
  <c r="G59" i="10" l="1"/>
  <c r="H44" i="10"/>
  <c r="G44" i="10"/>
  <c r="E37" i="10" l="1"/>
  <c r="E50" i="10"/>
  <c r="E46" i="10"/>
  <c r="E56" i="10"/>
  <c r="E36" i="10"/>
  <c r="E38" i="10"/>
  <c r="E47" i="10"/>
  <c r="E51" i="10"/>
  <c r="E35" i="10"/>
  <c r="E34" i="10" l="1"/>
  <c r="D34" i="10" s="1"/>
  <c r="D33" i="10" s="1"/>
  <c r="E44" i="10"/>
  <c r="E66" i="10"/>
  <c r="E62" i="10" s="1"/>
  <c r="D72" i="10" l="1"/>
  <c r="F55" i="10"/>
  <c r="F43" i="10" s="1"/>
  <c r="E55" i="10"/>
  <c r="E43" i="10" s="1"/>
  <c r="E33" i="10" s="1"/>
  <c r="E72" i="10" s="1"/>
  <c r="G57" i="10" l="1"/>
  <c r="H56" i="10"/>
  <c r="H55" i="10" s="1"/>
  <c r="H43" i="10" s="1"/>
  <c r="H33" i="10" s="1"/>
  <c r="H72" i="10" s="1"/>
  <c r="G56" i="10" l="1"/>
  <c r="G55" i="10" s="1"/>
  <c r="G43" i="10" s="1"/>
  <c r="G33" i="10" s="1"/>
  <c r="G72" i="10" l="1"/>
  <c r="F33" i="10"/>
  <c r="F72" i="10" s="1"/>
</calcChain>
</file>

<file path=xl/comments1.xml><?xml version="1.0" encoding="utf-8"?>
<comments xmlns="http://schemas.openxmlformats.org/spreadsheetml/2006/main">
  <authors>
    <author>Teacher</author>
    <author>USER</author>
  </authors>
  <commentList>
    <comment ref="F24" authorId="0" shapeId="0">
      <text>
        <r>
          <rPr>
            <b/>
            <sz val="8"/>
            <color indexed="81"/>
            <rFont val="Tahoma"/>
            <family val="2"/>
            <charset val="204"/>
          </rPr>
          <t>Сумма по строке I с 3 по 8 столбик</t>
        </r>
      </text>
    </comment>
    <comment ref="O24" authorId="0" shapeId="0">
      <text>
        <r>
          <rPr>
            <b/>
            <sz val="8"/>
            <color indexed="81"/>
            <rFont val="Tahoma"/>
            <family val="2"/>
            <charset val="204"/>
          </rPr>
          <t>Сумма по строке I с 3 по 8 столбик</t>
        </r>
      </text>
    </comment>
    <comment ref="AZ24" authorId="0" shapeId="0">
      <text>
        <r>
          <rPr>
            <b/>
            <sz val="8"/>
            <color indexed="81"/>
            <rFont val="Tahoma"/>
            <family val="2"/>
            <charset val="204"/>
          </rPr>
          <t>Сумма по строке I</t>
        </r>
      </text>
    </comment>
    <comment ref="F25" authorId="0" shapeId="0">
      <text>
        <r>
          <rPr>
            <b/>
            <sz val="8"/>
            <color indexed="81"/>
            <rFont val="Tahoma"/>
            <family val="2"/>
            <charset val="204"/>
          </rPr>
          <t>Сумма по строке II с 3 по 8 столбик</t>
        </r>
      </text>
    </comment>
    <comment ref="O25" authorId="0" shapeId="0">
      <text>
        <r>
          <rPr>
            <b/>
            <sz val="8"/>
            <color indexed="81"/>
            <rFont val="Tahoma"/>
            <family val="2"/>
            <charset val="204"/>
          </rPr>
          <t>Сумма по строке II с 3 по 8 столбик</t>
        </r>
      </text>
    </comment>
    <comment ref="AZ25" authorId="0" shapeId="0">
      <text>
        <r>
          <rPr>
            <b/>
            <sz val="8"/>
            <color indexed="81"/>
            <rFont val="Tahoma"/>
            <family val="2"/>
            <charset val="204"/>
          </rPr>
          <t>Сумма по строке II</t>
        </r>
      </text>
    </comment>
    <comment ref="F26" authorId="0" shapeId="0">
      <text>
        <r>
          <rPr>
            <b/>
            <sz val="8"/>
            <color indexed="81"/>
            <rFont val="Tahoma"/>
            <family val="2"/>
            <charset val="204"/>
          </rPr>
          <t>Сумма по строке II с 3 по 8 столбик</t>
        </r>
      </text>
    </comment>
    <comment ref="O26" authorId="0" shapeId="0">
      <text>
        <r>
          <rPr>
            <b/>
            <sz val="8"/>
            <color indexed="81"/>
            <rFont val="Tahoma"/>
            <family val="2"/>
            <charset val="204"/>
          </rPr>
          <t>Сумма по строке II с 3 по 8 столбик</t>
        </r>
      </text>
    </comment>
    <comment ref="AZ26" authorId="0" shapeId="0">
      <text>
        <r>
          <rPr>
            <b/>
            <sz val="8"/>
            <color indexed="81"/>
            <rFont val="Tahoma"/>
            <family val="2"/>
            <charset val="204"/>
          </rPr>
          <t>Сумма по строке II</t>
        </r>
      </text>
    </comment>
    <comment ref="F27" authorId="0" shapeId="0">
      <text>
        <r>
          <rPr>
            <b/>
            <sz val="8"/>
            <color indexed="81"/>
            <rFont val="Tahoma"/>
            <family val="2"/>
            <charset val="204"/>
          </rPr>
          <t>Сумма по строке II с 3 по 8 столбик</t>
        </r>
      </text>
    </comment>
    <comment ref="O27" authorId="0" shapeId="0">
      <text>
        <r>
          <rPr>
            <b/>
            <sz val="8"/>
            <color indexed="81"/>
            <rFont val="Tahoma"/>
            <family val="2"/>
            <charset val="204"/>
          </rPr>
          <t>Сумма по строке II с 3 по 8 столбик</t>
        </r>
      </text>
    </comment>
    <comment ref="AZ27" authorId="0" shapeId="0">
      <text>
        <r>
          <rPr>
            <b/>
            <sz val="8"/>
            <color indexed="81"/>
            <rFont val="Tahoma"/>
            <family val="2"/>
            <charset val="204"/>
          </rPr>
          <t>Сумма по строке II</t>
        </r>
      </text>
    </comment>
    <comment ref="F28" authorId="1" shapeId="0">
      <text>
        <r>
          <rPr>
            <sz val="10"/>
            <color indexed="81"/>
            <rFont val="Tahoma"/>
            <family val="2"/>
            <charset val="204"/>
          </rPr>
          <t xml:space="preserve">Сумма по столбцу </t>
        </r>
        <r>
          <rPr>
            <b/>
            <sz val="10"/>
            <color indexed="81"/>
            <rFont val="Tahoma"/>
            <family val="2"/>
            <charset val="204"/>
          </rPr>
          <t>2</t>
        </r>
        <r>
          <rPr>
            <sz val="10"/>
            <color indexed="81"/>
            <rFont val="Tahoma"/>
            <family val="2"/>
            <charset val="204"/>
          </rPr>
          <t xml:space="preserve">
</t>
        </r>
      </text>
    </comment>
    <comment ref="O28" authorId="1" shapeId="0">
      <text>
        <r>
          <rPr>
            <sz val="10"/>
            <color indexed="81"/>
            <rFont val="Tahoma"/>
            <family val="2"/>
            <charset val="204"/>
          </rPr>
          <t xml:space="preserve">Сумма по столбцу </t>
        </r>
        <r>
          <rPr>
            <b/>
            <sz val="10"/>
            <color indexed="81"/>
            <rFont val="Tahoma"/>
            <family val="2"/>
            <charset val="204"/>
          </rPr>
          <t>2</t>
        </r>
        <r>
          <rPr>
            <sz val="10"/>
            <color indexed="81"/>
            <rFont val="Tahoma"/>
            <family val="2"/>
            <charset val="204"/>
          </rPr>
          <t xml:space="preserve">
</t>
        </r>
      </text>
    </comment>
    <comment ref="V28" authorId="0" shapeId="0">
      <text>
        <r>
          <rPr>
            <sz val="8"/>
            <color indexed="81"/>
            <rFont val="Tahoma"/>
            <family val="2"/>
            <charset val="204"/>
          </rPr>
          <t xml:space="preserve">Сумма по столбцу </t>
        </r>
        <r>
          <rPr>
            <b/>
            <sz val="8"/>
            <color indexed="81"/>
            <rFont val="Tahoma"/>
            <family val="2"/>
            <charset val="204"/>
          </rPr>
          <t>3</t>
        </r>
      </text>
    </comment>
    <comment ref="AA28" authorId="0" shapeId="0">
      <text>
        <r>
          <rPr>
            <b/>
            <sz val="8"/>
            <color indexed="81"/>
            <rFont val="Tahoma"/>
            <family val="2"/>
            <charset val="204"/>
          </rPr>
          <t>Сумма по столбцу 4</t>
        </r>
      </text>
    </comment>
    <comment ref="AH28" authorId="0" shapeId="0">
      <text>
        <r>
          <rPr>
            <b/>
            <sz val="8"/>
            <color indexed="81"/>
            <rFont val="Tahoma"/>
            <family val="2"/>
            <charset val="204"/>
          </rPr>
          <t>Сумма по столбцу 5</t>
        </r>
        <r>
          <rPr>
            <sz val="8"/>
            <color indexed="81"/>
            <rFont val="Tahoma"/>
            <family val="2"/>
            <charset val="204"/>
          </rPr>
          <t xml:space="preserve">
</t>
        </r>
      </text>
    </comment>
    <comment ref="AO28" authorId="0" shapeId="0">
      <text>
        <r>
          <rPr>
            <b/>
            <sz val="8"/>
            <color indexed="81"/>
            <rFont val="Tahoma"/>
            <family val="2"/>
            <charset val="204"/>
          </rPr>
          <t>Сумма по столбцу 7</t>
        </r>
      </text>
    </comment>
    <comment ref="AU28" authorId="0" shapeId="0">
      <text>
        <r>
          <rPr>
            <b/>
            <sz val="8"/>
            <color indexed="81"/>
            <rFont val="Tahoma"/>
            <family val="2"/>
            <charset val="204"/>
          </rPr>
          <t>Сумма по столбцу 8</t>
        </r>
      </text>
    </comment>
    <comment ref="AZ28" authorId="0" shapeId="0">
      <text>
        <r>
          <rPr>
            <b/>
            <sz val="8"/>
            <color indexed="81"/>
            <rFont val="Tahoma"/>
            <family val="2"/>
            <charset val="204"/>
          </rPr>
          <t xml:space="preserve">Сумма по столбцу 9
</t>
        </r>
      </text>
    </comment>
  </commentList>
</comments>
</file>

<file path=xl/comments2.xml><?xml version="1.0" encoding="utf-8"?>
<comments xmlns="http://schemas.openxmlformats.org/spreadsheetml/2006/main">
  <authors>
    <author>Teacher</author>
    <author>Pushkova L.</author>
  </authors>
  <commentList>
    <comment ref="D33" authorId="0" shapeId="0">
      <text>
        <r>
          <rPr>
            <b/>
            <sz val="8"/>
            <color indexed="81"/>
            <rFont val="Tahoma"/>
            <family val="2"/>
            <charset val="204"/>
          </rPr>
          <t>Сумма столбцов 5+6 в этой строке</t>
        </r>
      </text>
    </comment>
    <comment ref="E33" authorId="0" shapeId="0">
      <text>
        <r>
          <rPr>
            <b/>
            <sz val="8"/>
            <color indexed="81"/>
            <rFont val="Tahoma"/>
            <family val="2"/>
            <charset val="204"/>
          </rPr>
          <t>Сумма по столбцу 5 для этого раздела</t>
        </r>
      </text>
    </comment>
    <comment ref="F33" authorId="0" shapeId="0">
      <text>
        <r>
          <rPr>
            <b/>
            <sz val="8"/>
            <color indexed="81"/>
            <rFont val="Tahoma"/>
            <family val="2"/>
            <charset val="204"/>
          </rPr>
          <t>Сумма столбцов 7+8+9 в этой строке</t>
        </r>
      </text>
    </comment>
    <comment ref="G33" authorId="0" shapeId="0">
      <text>
        <r>
          <rPr>
            <b/>
            <sz val="8"/>
            <color indexed="81"/>
            <rFont val="Tahoma"/>
            <family val="2"/>
            <charset val="204"/>
          </rPr>
          <t>Сумма по столбцу 8 для этого раздела</t>
        </r>
      </text>
    </comment>
    <comment ref="H33" authorId="0" shapeId="0">
      <text>
        <r>
          <rPr>
            <b/>
            <sz val="8"/>
            <color indexed="81"/>
            <rFont val="Tahoma"/>
            <family val="2"/>
            <charset val="204"/>
          </rPr>
          <t>Сумма по столбцу 8 для этого раздела</t>
        </r>
      </text>
    </comment>
    <comment ref="I33" authorId="0" shapeId="0">
      <text>
        <r>
          <rPr>
            <b/>
            <sz val="8"/>
            <color indexed="81"/>
            <rFont val="Tahoma"/>
            <family val="2"/>
            <charset val="204"/>
          </rPr>
          <t>Сумма по столбцу 9 для этого раздела</t>
        </r>
      </text>
    </comment>
    <comment ref="D34" authorId="0" shapeId="0">
      <text>
        <r>
          <rPr>
            <b/>
            <sz val="8"/>
            <color indexed="81"/>
            <rFont val="Tahoma"/>
            <family val="2"/>
            <charset val="204"/>
          </rPr>
          <t>Сумма столбцов 5+6 в этой строке</t>
        </r>
      </text>
    </comment>
    <comment ref="E34" authorId="0" shapeId="0">
      <text>
        <r>
          <rPr>
            <b/>
            <sz val="8"/>
            <color indexed="81"/>
            <rFont val="Tahoma"/>
            <family val="2"/>
            <charset val="204"/>
          </rPr>
          <t>Сумма по столбцу 5 для этого раздела</t>
        </r>
      </text>
    </comment>
    <comment ref="F34" authorId="0" shapeId="0">
      <text>
        <r>
          <rPr>
            <b/>
            <sz val="8"/>
            <color indexed="81"/>
            <rFont val="Tahoma"/>
            <family val="2"/>
            <charset val="204"/>
          </rPr>
          <t>Сумма столбцов 7+8+9 в этой строке</t>
        </r>
      </text>
    </comment>
    <comment ref="G34" authorId="0" shapeId="0">
      <text>
        <r>
          <rPr>
            <b/>
            <sz val="8"/>
            <color indexed="81"/>
            <rFont val="Tahoma"/>
            <family val="2"/>
            <charset val="204"/>
          </rPr>
          <t>Сумма по столбцу 7 для этого раздела</t>
        </r>
      </text>
    </comment>
    <comment ref="H34" authorId="0" shapeId="0">
      <text>
        <r>
          <rPr>
            <b/>
            <sz val="8"/>
            <color indexed="81"/>
            <rFont val="Tahoma"/>
            <family val="2"/>
            <charset val="204"/>
          </rPr>
          <t>Сумма по столбцу 8 для этого раздела</t>
        </r>
      </text>
    </comment>
    <comment ref="I34" authorId="0" shapeId="0">
      <text>
        <r>
          <rPr>
            <b/>
            <sz val="8"/>
            <color indexed="81"/>
            <rFont val="Tahoma"/>
            <family val="2"/>
            <charset val="204"/>
          </rPr>
          <t>Сумма по столбцу 9 для этого раздела</t>
        </r>
      </text>
    </comment>
    <comment ref="D35" authorId="0" shapeId="0">
      <text>
        <r>
          <rPr>
            <b/>
            <sz val="8"/>
            <color indexed="81"/>
            <rFont val="Tahoma"/>
            <family val="2"/>
            <charset val="204"/>
          </rPr>
          <t>Сумма столбцов 5+6 в этой строке</t>
        </r>
      </text>
    </comment>
    <comment ref="F35" authorId="0" shapeId="0">
      <text>
        <r>
          <rPr>
            <b/>
            <sz val="8"/>
            <color indexed="81"/>
            <rFont val="Tahoma"/>
            <family val="2"/>
            <charset val="204"/>
          </rPr>
          <t>Сумма столбцов 7+8+9 в этой строке</t>
        </r>
      </text>
    </comment>
    <comment ref="D36" authorId="0" shapeId="0">
      <text>
        <r>
          <rPr>
            <b/>
            <sz val="8"/>
            <color indexed="81"/>
            <rFont val="Tahoma"/>
            <family val="2"/>
            <charset val="204"/>
          </rPr>
          <t>Сумма столбцов 5+6 в этой строке</t>
        </r>
      </text>
    </comment>
    <comment ref="F36" authorId="0" shapeId="0">
      <text>
        <r>
          <rPr>
            <b/>
            <sz val="8"/>
            <color indexed="81"/>
            <rFont val="Tahoma"/>
            <family val="2"/>
            <charset val="204"/>
          </rPr>
          <t>Сумма столбцов 7+8+9 в этой строке</t>
        </r>
      </text>
    </comment>
    <comment ref="D37" authorId="0" shapeId="0">
      <text>
        <r>
          <rPr>
            <b/>
            <sz val="8"/>
            <color indexed="81"/>
            <rFont val="Tahoma"/>
            <family val="2"/>
            <charset val="204"/>
          </rPr>
          <t>Сумма столбцов 5+6 в этой строке</t>
        </r>
      </text>
    </comment>
    <comment ref="F37" authorId="0" shapeId="0">
      <text>
        <r>
          <rPr>
            <b/>
            <sz val="8"/>
            <color indexed="81"/>
            <rFont val="Tahoma"/>
            <family val="2"/>
            <charset val="204"/>
          </rPr>
          <t>Сумма столбцов 7+8+9 в этой строке</t>
        </r>
      </text>
    </comment>
    <comment ref="D38" authorId="0" shapeId="0">
      <text>
        <r>
          <rPr>
            <b/>
            <sz val="8"/>
            <color indexed="81"/>
            <rFont val="Tahoma"/>
            <family val="2"/>
            <charset val="204"/>
          </rPr>
          <t>Сумма столбцов 5+6 в этой строке</t>
        </r>
      </text>
    </comment>
    <comment ref="F38" authorId="0" shapeId="0">
      <text>
        <r>
          <rPr>
            <b/>
            <sz val="8"/>
            <color indexed="81"/>
            <rFont val="Tahoma"/>
            <family val="2"/>
            <charset val="204"/>
          </rPr>
          <t>Сумма столбцов 7+8+9 в этой строке</t>
        </r>
      </text>
    </comment>
    <comment ref="D39" authorId="0" shapeId="0">
      <text>
        <r>
          <rPr>
            <b/>
            <sz val="8"/>
            <color indexed="81"/>
            <rFont val="Tahoma"/>
            <family val="2"/>
            <charset val="204"/>
          </rPr>
          <t>Сумма столбцов 5+6 в этой строке</t>
        </r>
      </text>
    </comment>
    <comment ref="E39" authorId="0" shapeId="0">
      <text>
        <r>
          <rPr>
            <b/>
            <sz val="8"/>
            <color indexed="81"/>
            <rFont val="Tahoma"/>
            <family val="2"/>
            <charset val="204"/>
          </rPr>
          <t>Сумма по столбцу 5 для этого раздела</t>
        </r>
      </text>
    </comment>
    <comment ref="F39" authorId="0" shapeId="0">
      <text>
        <r>
          <rPr>
            <b/>
            <sz val="8"/>
            <color indexed="81"/>
            <rFont val="Tahoma"/>
            <family val="2"/>
            <charset val="204"/>
          </rPr>
          <t>Сумма столбцов 7+8+9 в этой строке</t>
        </r>
      </text>
    </comment>
    <comment ref="G39" authorId="0" shapeId="0">
      <text>
        <r>
          <rPr>
            <b/>
            <sz val="8"/>
            <color indexed="81"/>
            <rFont val="Tahoma"/>
            <family val="2"/>
            <charset val="204"/>
          </rPr>
          <t>Сумма по столбцу 7 для этого раздела</t>
        </r>
      </text>
    </comment>
    <comment ref="H39" authorId="0" shapeId="0">
      <text>
        <r>
          <rPr>
            <b/>
            <sz val="8"/>
            <color indexed="81"/>
            <rFont val="Tahoma"/>
            <family val="2"/>
            <charset val="204"/>
          </rPr>
          <t>Сумма по столбцу 8 для этого раздела</t>
        </r>
      </text>
    </comment>
    <comment ref="I39" authorId="0" shapeId="0">
      <text>
        <r>
          <rPr>
            <b/>
            <sz val="8"/>
            <color indexed="81"/>
            <rFont val="Tahoma"/>
            <family val="2"/>
            <charset val="204"/>
          </rPr>
          <t>Сумма по столбцу 9 для этого раздела</t>
        </r>
      </text>
    </comment>
    <comment ref="D40" authorId="0" shapeId="0">
      <text>
        <r>
          <rPr>
            <b/>
            <sz val="8"/>
            <color indexed="81"/>
            <rFont val="Tahoma"/>
            <family val="2"/>
            <charset val="204"/>
          </rPr>
          <t>Сумма столбцов 5+6 в этой строке</t>
        </r>
      </text>
    </comment>
    <comment ref="F40" authorId="0" shapeId="0">
      <text>
        <r>
          <rPr>
            <b/>
            <sz val="8"/>
            <color indexed="81"/>
            <rFont val="Tahoma"/>
            <family val="2"/>
            <charset val="204"/>
          </rPr>
          <t>Сумма столбцов 7+8+9 в этой строке</t>
        </r>
      </text>
    </comment>
    <comment ref="D44" authorId="0" shapeId="0">
      <text>
        <r>
          <rPr>
            <b/>
            <sz val="8"/>
            <color indexed="81"/>
            <rFont val="Tahoma"/>
            <family val="2"/>
            <charset val="204"/>
          </rPr>
          <t>Сумма столбцов 5+6 в этой строке</t>
        </r>
      </text>
    </comment>
    <comment ref="F44" authorId="0" shapeId="0">
      <text>
        <r>
          <rPr>
            <b/>
            <sz val="8"/>
            <color indexed="81"/>
            <rFont val="Tahoma"/>
            <family val="2"/>
            <charset val="204"/>
          </rPr>
          <t>Сумма столбцов 7+8+9 в этой строке</t>
        </r>
      </text>
    </comment>
    <comment ref="I44" authorId="0" shapeId="0">
      <text>
        <r>
          <rPr>
            <b/>
            <sz val="8"/>
            <color indexed="81"/>
            <rFont val="Tahoma"/>
            <family val="2"/>
            <charset val="204"/>
          </rPr>
          <t>Сумма по столбцу 9 для этого раздела</t>
        </r>
      </text>
    </comment>
    <comment ref="D45" authorId="0" shapeId="0">
      <text>
        <r>
          <rPr>
            <b/>
            <sz val="8"/>
            <color indexed="81"/>
            <rFont val="Tahoma"/>
            <family val="2"/>
            <charset val="204"/>
          </rPr>
          <t>Сумма столбцов 5+6 в этой строке</t>
        </r>
      </text>
    </comment>
    <comment ref="F45" authorId="0" shapeId="0">
      <text>
        <r>
          <rPr>
            <b/>
            <sz val="8"/>
            <color indexed="81"/>
            <rFont val="Tahoma"/>
            <family val="2"/>
            <charset val="204"/>
          </rPr>
          <t>Сумма столбцов 7+8+9 в этой строке</t>
        </r>
      </text>
    </comment>
    <comment ref="D46" authorId="0" shapeId="0">
      <text>
        <r>
          <rPr>
            <b/>
            <sz val="8"/>
            <color indexed="81"/>
            <rFont val="Tahoma"/>
            <family val="2"/>
            <charset val="204"/>
          </rPr>
          <t>Сумма столбцов 5+6 в этой строке</t>
        </r>
      </text>
    </comment>
    <comment ref="D47" authorId="0" shapeId="0">
      <text>
        <r>
          <rPr>
            <b/>
            <sz val="8"/>
            <color indexed="81"/>
            <rFont val="Tahoma"/>
            <family val="2"/>
            <charset val="204"/>
          </rPr>
          <t>Сумма столбцов 5+6 в этой строке</t>
        </r>
      </text>
    </comment>
    <comment ref="D48" authorId="1" shapeId="0">
      <text>
        <r>
          <rPr>
            <b/>
            <sz val="8"/>
            <color indexed="81"/>
            <rFont val="Tahoma"/>
            <family val="2"/>
            <charset val="204"/>
          </rPr>
          <t>сумма столбцов 5,6</t>
        </r>
        <r>
          <rPr>
            <sz val="8"/>
            <color indexed="81"/>
            <rFont val="Tahoma"/>
            <family val="2"/>
            <charset val="204"/>
          </rPr>
          <t xml:space="preserve">
</t>
        </r>
      </text>
    </comment>
    <comment ref="F48" authorId="1" shapeId="0">
      <text>
        <r>
          <rPr>
            <b/>
            <sz val="8"/>
            <color indexed="81"/>
            <rFont val="Tahoma"/>
            <family val="2"/>
            <charset val="204"/>
          </rPr>
          <t>сумма столбцов7,8,9</t>
        </r>
        <r>
          <rPr>
            <sz val="8"/>
            <color indexed="81"/>
            <rFont val="Tahoma"/>
            <family val="2"/>
            <charset val="204"/>
          </rPr>
          <t xml:space="preserve">
</t>
        </r>
      </text>
    </comment>
    <comment ref="D49" authorId="0" shapeId="0">
      <text>
        <r>
          <rPr>
            <b/>
            <sz val="8"/>
            <color indexed="81"/>
            <rFont val="Tahoma"/>
            <family val="2"/>
            <charset val="204"/>
          </rPr>
          <t>Сумма столбцов 5+6 в этой строке</t>
        </r>
      </text>
    </comment>
    <comment ref="D50" authorId="1" shapeId="0">
      <text>
        <r>
          <rPr>
            <b/>
            <sz val="8"/>
            <color indexed="81"/>
            <rFont val="Tahoma"/>
            <family val="2"/>
            <charset val="204"/>
          </rPr>
          <t>сумма столбцов 5,6</t>
        </r>
        <r>
          <rPr>
            <sz val="8"/>
            <color indexed="81"/>
            <rFont val="Tahoma"/>
            <family val="2"/>
            <charset val="204"/>
          </rPr>
          <t xml:space="preserve">
</t>
        </r>
      </text>
    </comment>
    <comment ref="F50" authorId="1" shapeId="0">
      <text>
        <r>
          <rPr>
            <b/>
            <sz val="8"/>
            <color indexed="81"/>
            <rFont val="Tahoma"/>
            <family val="2"/>
            <charset val="204"/>
          </rPr>
          <t>сумма столбцов7,8,9</t>
        </r>
        <r>
          <rPr>
            <sz val="8"/>
            <color indexed="81"/>
            <rFont val="Tahoma"/>
            <family val="2"/>
            <charset val="204"/>
          </rPr>
          <t xml:space="preserve">
</t>
        </r>
      </text>
    </comment>
    <comment ref="D51" authorId="1" shapeId="0">
      <text>
        <r>
          <rPr>
            <b/>
            <sz val="8"/>
            <color indexed="81"/>
            <rFont val="Tahoma"/>
            <family val="2"/>
            <charset val="204"/>
          </rPr>
          <t>сумма столбцов 5,6</t>
        </r>
        <r>
          <rPr>
            <sz val="8"/>
            <color indexed="81"/>
            <rFont val="Tahoma"/>
            <family val="2"/>
            <charset val="204"/>
          </rPr>
          <t xml:space="preserve">
</t>
        </r>
      </text>
    </comment>
    <comment ref="F51" authorId="1" shapeId="0">
      <text>
        <r>
          <rPr>
            <b/>
            <sz val="8"/>
            <color indexed="81"/>
            <rFont val="Tahoma"/>
            <family val="2"/>
            <charset val="204"/>
          </rPr>
          <t>сумма столбцов7,8,9</t>
        </r>
        <r>
          <rPr>
            <sz val="8"/>
            <color indexed="81"/>
            <rFont val="Tahoma"/>
            <family val="2"/>
            <charset val="204"/>
          </rPr>
          <t xml:space="preserve">
</t>
        </r>
      </text>
    </comment>
    <comment ref="D52" authorId="1" shapeId="0">
      <text>
        <r>
          <rPr>
            <b/>
            <sz val="8"/>
            <color indexed="81"/>
            <rFont val="Tahoma"/>
            <family val="2"/>
            <charset val="204"/>
          </rPr>
          <t>сумма столбцов 5,6</t>
        </r>
        <r>
          <rPr>
            <sz val="8"/>
            <color indexed="81"/>
            <rFont val="Tahoma"/>
            <family val="2"/>
            <charset val="204"/>
          </rPr>
          <t xml:space="preserve">
</t>
        </r>
      </text>
    </comment>
    <comment ref="F52" authorId="1" shapeId="0">
      <text>
        <r>
          <rPr>
            <b/>
            <sz val="8"/>
            <color indexed="81"/>
            <rFont val="Tahoma"/>
            <family val="2"/>
            <charset val="204"/>
          </rPr>
          <t>сумма столбцов7,8,9</t>
        </r>
        <r>
          <rPr>
            <sz val="8"/>
            <color indexed="81"/>
            <rFont val="Tahoma"/>
            <family val="2"/>
            <charset val="204"/>
          </rPr>
          <t xml:space="preserve">
</t>
        </r>
      </text>
    </comment>
    <comment ref="D57" authorId="1" shapeId="0">
      <text>
        <r>
          <rPr>
            <b/>
            <sz val="8"/>
            <color indexed="81"/>
            <rFont val="Tahoma"/>
            <family val="2"/>
            <charset val="204"/>
          </rPr>
          <t>сумма столбцов 5,6</t>
        </r>
        <r>
          <rPr>
            <sz val="8"/>
            <color indexed="81"/>
            <rFont val="Tahoma"/>
            <family val="2"/>
            <charset val="204"/>
          </rPr>
          <t xml:space="preserve">
</t>
        </r>
      </text>
    </comment>
    <comment ref="F57" authorId="0" shapeId="0">
      <text>
        <r>
          <rPr>
            <b/>
            <sz val="8"/>
            <color indexed="81"/>
            <rFont val="Tahoma"/>
            <family val="2"/>
            <charset val="204"/>
          </rPr>
          <t>Сумма столбцов 7+8+9 в этой строке</t>
        </r>
      </text>
    </comment>
    <comment ref="D63" authorId="1" shapeId="0">
      <text>
        <r>
          <rPr>
            <b/>
            <sz val="8"/>
            <color indexed="81"/>
            <rFont val="Tahoma"/>
            <family val="2"/>
            <charset val="204"/>
          </rPr>
          <t>сумма столбцов 5,6</t>
        </r>
        <r>
          <rPr>
            <sz val="8"/>
            <color indexed="81"/>
            <rFont val="Tahoma"/>
            <family val="2"/>
            <charset val="204"/>
          </rPr>
          <t xml:space="preserve">
</t>
        </r>
      </text>
    </comment>
    <comment ref="D64" authorId="1" shapeId="0">
      <text>
        <r>
          <rPr>
            <b/>
            <sz val="8"/>
            <color indexed="81"/>
            <rFont val="Tahoma"/>
            <family val="2"/>
            <charset val="204"/>
          </rPr>
          <t>сумма столбцов 5,6</t>
        </r>
        <r>
          <rPr>
            <sz val="8"/>
            <color indexed="81"/>
            <rFont val="Tahoma"/>
            <family val="2"/>
            <charset val="204"/>
          </rPr>
          <t xml:space="preserve">
</t>
        </r>
      </text>
    </comment>
    <comment ref="D65" authorId="1" shapeId="0">
      <text>
        <r>
          <rPr>
            <b/>
            <sz val="8"/>
            <color indexed="81"/>
            <rFont val="Tahoma"/>
            <family val="2"/>
            <charset val="204"/>
          </rPr>
          <t>сумма столбцов 5,6</t>
        </r>
        <r>
          <rPr>
            <sz val="8"/>
            <color indexed="81"/>
            <rFont val="Tahoma"/>
            <family val="2"/>
            <charset val="204"/>
          </rPr>
          <t xml:space="preserve">
</t>
        </r>
      </text>
    </comment>
    <comment ref="D66" authorId="1" shapeId="0">
      <text>
        <r>
          <rPr>
            <b/>
            <sz val="8"/>
            <color indexed="81"/>
            <rFont val="Tahoma"/>
            <family val="2"/>
            <charset val="204"/>
          </rPr>
          <t>сумма столбцов 5,6</t>
        </r>
        <r>
          <rPr>
            <sz val="8"/>
            <color indexed="81"/>
            <rFont val="Tahoma"/>
            <family val="2"/>
            <charset val="204"/>
          </rPr>
          <t xml:space="preserve">
</t>
        </r>
      </text>
    </comment>
    <comment ref="D67" authorId="1" shapeId="0">
      <text>
        <r>
          <rPr>
            <b/>
            <sz val="8"/>
            <color indexed="81"/>
            <rFont val="Tahoma"/>
            <family val="2"/>
            <charset val="204"/>
          </rPr>
          <t>сумма столбцов 5,6</t>
        </r>
        <r>
          <rPr>
            <sz val="8"/>
            <color indexed="81"/>
            <rFont val="Tahoma"/>
            <family val="2"/>
            <charset val="204"/>
          </rPr>
          <t xml:space="preserve">
</t>
        </r>
      </text>
    </comment>
  </commentList>
</comments>
</file>

<file path=xl/sharedStrings.xml><?xml version="1.0" encoding="utf-8"?>
<sst xmlns="http://schemas.openxmlformats.org/spreadsheetml/2006/main" count="574" uniqueCount="403">
  <si>
    <t>Утверждаю</t>
  </si>
  <si>
    <t>«</t>
  </si>
  <si>
    <t>»</t>
  </si>
  <si>
    <t>г.</t>
  </si>
  <si>
    <t>Сентябрь</t>
  </si>
  <si>
    <t>Октябрь</t>
  </si>
  <si>
    <t>Ноябрь</t>
  </si>
  <si>
    <t>Декабрь</t>
  </si>
  <si>
    <t>Январь</t>
  </si>
  <si>
    <t>Февраль</t>
  </si>
  <si>
    <t>Март</t>
  </si>
  <si>
    <t>Апрель</t>
  </si>
  <si>
    <t>Май</t>
  </si>
  <si>
    <t>Июнь</t>
  </si>
  <si>
    <t>Июль</t>
  </si>
  <si>
    <t>Август</t>
  </si>
  <si>
    <t>Курсы</t>
  </si>
  <si>
    <t>График учебного процесса</t>
  </si>
  <si>
    <t>Обозначения:</t>
  </si>
  <si>
    <t>х</t>
  </si>
  <si>
    <t>К</t>
  </si>
  <si>
    <t>∆</t>
  </si>
  <si>
    <t>Учебная практика</t>
  </si>
  <si>
    <t>Производствен-ная практика (по профилю специальности)</t>
  </si>
  <si>
    <t>Производствен-ная практика (преддиплом-ная)</t>
  </si>
  <si>
    <t>Каникулы</t>
  </si>
  <si>
    <t>по специальности среднего профессионального образования</t>
  </si>
  <si>
    <t>код и наименование специальности</t>
  </si>
  <si>
    <t>по программе</t>
  </si>
  <si>
    <t>базовой</t>
  </si>
  <si>
    <t>подготовки</t>
  </si>
  <si>
    <t>Нормативный срок обучения -</t>
  </si>
  <si>
    <t>Форма обучения -</t>
  </si>
  <si>
    <t>1</t>
  </si>
  <si>
    <t>2</t>
  </si>
  <si>
    <t>Всего</t>
  </si>
  <si>
    <t>Государственная итоговая аттестация</t>
  </si>
  <si>
    <t>Производственная практика</t>
  </si>
  <si>
    <t>по профилю специальности</t>
  </si>
  <si>
    <t>I</t>
  </si>
  <si>
    <t>II</t>
  </si>
  <si>
    <t>Индекс</t>
  </si>
  <si>
    <t>Учебная нагрузка обучающихся (час.)</t>
  </si>
  <si>
    <t>максимальная</t>
  </si>
  <si>
    <t>всего занятий</t>
  </si>
  <si>
    <t>Обязательная аудиторная</t>
  </si>
  <si>
    <t>I курс</t>
  </si>
  <si>
    <t>II курс</t>
  </si>
  <si>
    <t>III курс</t>
  </si>
  <si>
    <t>ОГСЭ.00</t>
  </si>
  <si>
    <t>ОГСЭ.01</t>
  </si>
  <si>
    <t>ОГСЭ.02</t>
  </si>
  <si>
    <t>ОГСЭ.03</t>
  </si>
  <si>
    <t>ОГСЭ.04</t>
  </si>
  <si>
    <t>ЕН.00</t>
  </si>
  <si>
    <t>П.00</t>
  </si>
  <si>
    <t>ОП.00</t>
  </si>
  <si>
    <t>ОП.01</t>
  </si>
  <si>
    <t>ОП.02</t>
  </si>
  <si>
    <t>ОП.03</t>
  </si>
  <si>
    <t>ПМ.00</t>
  </si>
  <si>
    <t>ПМ.01</t>
  </si>
  <si>
    <t>МДК.01.01</t>
  </si>
  <si>
    <t>МДК.01.02</t>
  </si>
  <si>
    <t>ПМ.02</t>
  </si>
  <si>
    <t>ПМ.03</t>
  </si>
  <si>
    <t>ГИА</t>
  </si>
  <si>
    <t>Основы философии</t>
  </si>
  <si>
    <t>История</t>
  </si>
  <si>
    <t>Иностранный язык</t>
  </si>
  <si>
    <t>Физическая культура</t>
  </si>
  <si>
    <t>учебной практики</t>
  </si>
  <si>
    <t>экзаменов</t>
  </si>
  <si>
    <t>3</t>
  </si>
  <si>
    <t xml:space="preserve">    29 - 5</t>
  </si>
  <si>
    <t>22 - 28</t>
  </si>
  <si>
    <t>15 - 21</t>
  </si>
  <si>
    <t>8 - 14</t>
  </si>
  <si>
    <t>1 - 7</t>
  </si>
  <si>
    <t>6 - 12</t>
  </si>
  <si>
    <t>13 - 19</t>
  </si>
  <si>
    <t>20 - 26</t>
  </si>
  <si>
    <t xml:space="preserve">     27 - 2</t>
  </si>
  <si>
    <t>3 - 9</t>
  </si>
  <si>
    <t>10 - 16</t>
  </si>
  <si>
    <t>17 - 23</t>
  </si>
  <si>
    <t>24 - 30</t>
  </si>
  <si>
    <t xml:space="preserve">    29 - 4</t>
  </si>
  <si>
    <t>5 - 11</t>
  </si>
  <si>
    <t>12 - 18</t>
  </si>
  <si>
    <t>19 - 25</t>
  </si>
  <si>
    <t xml:space="preserve">    26 - 1</t>
  </si>
  <si>
    <t>2 - 8</t>
  </si>
  <si>
    <t>9 - 15</t>
  </si>
  <si>
    <t>16 - 22</t>
  </si>
  <si>
    <t xml:space="preserve">    23 - 1</t>
  </si>
  <si>
    <t>23 - 29</t>
  </si>
  <si>
    <t xml:space="preserve">   30 - 5</t>
  </si>
  <si>
    <t xml:space="preserve">    27 - 3</t>
  </si>
  <si>
    <t>4 - 10</t>
  </si>
  <si>
    <t>11 - 17</t>
  </si>
  <si>
    <t>18 - 24</t>
  </si>
  <si>
    <t>25 - 31</t>
  </si>
  <si>
    <t xml:space="preserve">   29 - 5</t>
  </si>
  <si>
    <t xml:space="preserve">   27 - 2</t>
  </si>
  <si>
    <t>24 - 31</t>
  </si>
  <si>
    <t>III</t>
  </si>
  <si>
    <t>Математика</t>
  </si>
  <si>
    <t>ЕН.01</t>
  </si>
  <si>
    <t>Общепрофессиональные дисциплины</t>
  </si>
  <si>
    <t>Профессиональные модули</t>
  </si>
  <si>
    <t>МДК.02.01</t>
  </si>
  <si>
    <t>Х</t>
  </si>
  <si>
    <t>4</t>
  </si>
  <si>
    <t>ОП.08</t>
  </si>
  <si>
    <t>Производственная практика (по профилю специальности)</t>
  </si>
  <si>
    <t>3 года и 10 мес.</t>
  </si>
  <si>
    <t>IV</t>
  </si>
  <si>
    <t>IV курс</t>
  </si>
  <si>
    <t>ОП.04</t>
  </si>
  <si>
    <t>ОП.05</t>
  </si>
  <si>
    <t>ОП.06</t>
  </si>
  <si>
    <t>Г.С.Шатило</t>
  </si>
  <si>
    <t xml:space="preserve">          "Мурманский индустриальный  колледж "</t>
  </si>
  <si>
    <t>Квалификация:         техник</t>
  </si>
  <si>
    <t>Инженерная графика</t>
  </si>
  <si>
    <t>Охрана труда</t>
  </si>
  <si>
    <t>Выполнение работ по одной или нескольким профессиям рабочих, должностям служащих</t>
  </si>
  <si>
    <t>ЕН.02</t>
  </si>
  <si>
    <t>Информационные технологии в профессиональной деятельности</t>
  </si>
  <si>
    <t>ПМ.04</t>
  </si>
  <si>
    <t>2. Сводные данные по бюджету времени (в неделях)</t>
  </si>
  <si>
    <t>наименование образовательной организации</t>
  </si>
  <si>
    <t>УП</t>
  </si>
  <si>
    <t>ПП</t>
  </si>
  <si>
    <t>Государственная  итоговая аттестация</t>
  </si>
  <si>
    <t>Подготовка к государствен-ной итоговой аттестации</t>
  </si>
  <si>
    <t xml:space="preserve">                                        </t>
  </si>
  <si>
    <t>Директор ГАПОУ МО "МИК"</t>
  </si>
  <si>
    <t xml:space="preserve">Государственное автономное профессиональное образовательное учреждение </t>
  </si>
  <si>
    <t>Мурманской области</t>
  </si>
  <si>
    <t>Наименование циклов, дисциплин, профессиональных модулей, МДК, практик</t>
  </si>
  <si>
    <t>Профессиональный учебный цикл</t>
  </si>
  <si>
    <t xml:space="preserve">преддипломная </t>
  </si>
  <si>
    <t>Экологические основы природопользования</t>
  </si>
  <si>
    <t>Основы экономики</t>
  </si>
  <si>
    <t>Правовые основы профессиональной деятельности</t>
  </si>
  <si>
    <t>МДК.01.03</t>
  </si>
  <si>
    <t>Организация деятельности производственного подразделения</t>
  </si>
  <si>
    <t>Планирование и организация работы структурного подразделения</t>
  </si>
  <si>
    <t xml:space="preserve">                                УЧЕБНЫЙ ПЛАН</t>
  </si>
  <si>
    <r>
      <t>1.2.</t>
    </r>
    <r>
      <rPr>
        <b/>
        <sz val="7"/>
        <rFont val="Times New Roman"/>
        <family val="1"/>
        <charset val="204"/>
      </rPr>
      <t xml:space="preserve">  </t>
    </r>
    <r>
      <rPr>
        <b/>
        <sz val="12"/>
        <rFont val="Times New Roman"/>
        <family val="1"/>
        <charset val="204"/>
      </rPr>
      <t>Организация учебного процесса и режим занятий</t>
    </r>
  </si>
  <si>
    <t>Учебный год начинается 1 сентября и заканчивается согласно графика учебного процесса и рабочего учебного плана по данной специальности.</t>
  </si>
  <si>
    <t>Промежуточная аттестация проводится в форме зачетов, экзаменов, защиты курсовых работ (проектов). Промежуточная аттестация в форме зачета проводится за счет часов, отведенных на освоение соответствующей учебной дисциплины или профессионального модуля. В каждом учебном году количество экзаменов не должно превышать 8, а количество зачетов-10 (без учета зачетов по физкультуре).</t>
  </si>
  <si>
    <t>Завершающим этапом обучения является государственная итоговая аттестация, которая проводится в форме защиты выпускной квалификационной работы (дипломного проекта), соответствующей содержанию профессиональных модулей ППССЗ.</t>
  </si>
  <si>
    <t>1.ПОЯСНИТЕЛЬНАЯ ЗАПИСКА</t>
  </si>
  <si>
    <t xml:space="preserve">4. Перечень кабинетов, лабораторий, мастерских и других помещений для подготовки по специальности </t>
  </si>
  <si>
    <t>Наименование</t>
  </si>
  <si>
    <t>Кабинеты:</t>
  </si>
  <si>
    <t>социально-экономических дисциплин;</t>
  </si>
  <si>
    <t>математики;</t>
  </si>
  <si>
    <t>экологических основ природопользования;</t>
  </si>
  <si>
    <t>информационных технологий в профессиональной деятельности;</t>
  </si>
  <si>
    <t>инженерной графики;</t>
  </si>
  <si>
    <t>основ экономики;</t>
  </si>
  <si>
    <t>технической механики;</t>
  </si>
  <si>
    <t>материаловедения;</t>
  </si>
  <si>
    <t>правовых основ профессиональной деятельности;</t>
  </si>
  <si>
    <t>охраны труда;</t>
  </si>
  <si>
    <t>безопасности жизнедеятельности;</t>
  </si>
  <si>
    <t>технического регулирования и контроля качества;</t>
  </si>
  <si>
    <t>технологии и оборудования производства электротехнических изделий.</t>
  </si>
  <si>
    <t>Лаборатории:</t>
  </si>
  <si>
    <t>автоматизированных информационных систем;</t>
  </si>
  <si>
    <t>электротехники и электронной техники;</t>
  </si>
  <si>
    <t>электрических машин;</t>
  </si>
  <si>
    <t>электрических аппаратов;</t>
  </si>
  <si>
    <t>метрологии, стандартизации и сертификации;</t>
  </si>
  <si>
    <t>электрического и электромеханического оборудования;</t>
  </si>
  <si>
    <t>технической эксплуатации и обслуживания электрического и электромеханического оборудования.</t>
  </si>
  <si>
    <t>Мастерские:</t>
  </si>
  <si>
    <t>слесарно-механические;</t>
  </si>
  <si>
    <t>электромонтажные.</t>
  </si>
  <si>
    <t>Спортивный комплекс:</t>
  </si>
  <si>
    <t>спортивный зал</t>
  </si>
  <si>
    <t>открытый стадион широкого профиля с элементами полосы препятствий</t>
  </si>
  <si>
    <t>стрелковый тир (в любой модификации, включая электронный) или место для стрельбы</t>
  </si>
  <si>
    <t>Залы:</t>
  </si>
  <si>
    <t>библиотека, читальный зал с выходом в сеть Интернет</t>
  </si>
  <si>
    <t>актовый зал</t>
  </si>
  <si>
    <t xml:space="preserve">   иностранного языка;</t>
  </si>
  <si>
    <t xml:space="preserve">№ </t>
  </si>
  <si>
    <t>ОК и ПК</t>
  </si>
  <si>
    <t>Метрология, стандартизация и сертификация</t>
  </si>
  <si>
    <t>Безопасность жизнедеятельности</t>
  </si>
  <si>
    <t>Выполнение сервисного обслуживания бытовых машин и приборов</t>
  </si>
  <si>
    <r>
      <t>·</t>
    </r>
    <r>
      <rPr>
        <sz val="7"/>
        <rFont val="Times New Roman"/>
        <family val="1"/>
        <charset val="204"/>
      </rPr>
      <t xml:space="preserve">           </t>
    </r>
    <r>
      <rPr>
        <sz val="12"/>
        <rFont val="Times New Roman"/>
        <family val="1"/>
        <charset val="204"/>
      </rPr>
      <t>объемные параметры учебной нагрузки в целом, по годам обучения и по семестрам;</t>
    </r>
  </si>
  <si>
    <r>
      <t>·</t>
    </r>
    <r>
      <rPr>
        <sz val="7"/>
        <rFont val="Times New Roman"/>
        <family val="1"/>
        <charset val="204"/>
      </rPr>
      <t xml:space="preserve">           </t>
    </r>
    <r>
      <rPr>
        <sz val="12"/>
        <rFont val="Times New Roman"/>
        <family val="1"/>
        <charset val="204"/>
      </rPr>
      <t>перечень учебных дисциплин, профессиональных модулей и их составных элементов (междисциплинарных курсов, учебной и производственной практик);</t>
    </r>
  </si>
  <si>
    <r>
      <t>·</t>
    </r>
    <r>
      <rPr>
        <sz val="7"/>
        <rFont val="Times New Roman"/>
        <family val="1"/>
        <charset val="204"/>
      </rPr>
      <t xml:space="preserve">           </t>
    </r>
    <r>
      <rPr>
        <sz val="12"/>
        <rFont val="Times New Roman"/>
        <family val="1"/>
        <charset val="204"/>
      </rPr>
      <t>последовательность изучения учебных дисциплин и профессиональных модулей;</t>
    </r>
  </si>
  <si>
    <r>
      <t>·</t>
    </r>
    <r>
      <rPr>
        <sz val="7"/>
        <rFont val="Times New Roman"/>
        <family val="1"/>
        <charset val="204"/>
      </rPr>
      <t xml:space="preserve">           </t>
    </r>
    <r>
      <rPr>
        <sz val="12"/>
        <rFont val="Times New Roman"/>
        <family val="1"/>
        <charset val="204"/>
      </rPr>
      <t>виды учебных занятий;</t>
    </r>
  </si>
  <si>
    <r>
      <t>·</t>
    </r>
    <r>
      <rPr>
        <sz val="7"/>
        <rFont val="Times New Roman"/>
        <family val="1"/>
        <charset val="204"/>
      </rPr>
      <t xml:space="preserve">           </t>
    </r>
    <r>
      <rPr>
        <sz val="12"/>
        <rFont val="Times New Roman"/>
        <family val="1"/>
        <charset val="204"/>
      </rPr>
      <t>форму  и порядок проведения государственной (итоговой) аттестации.</t>
    </r>
  </si>
  <si>
    <t xml:space="preserve">     Продолжительность академического часа составляет, как правило, 45 минут. В периоды неблагоприятных климатических условий, полярной ночи, проведения общих внеаудиторных мероприятий и других исключительных случаях продолжительность урока может быть сокращена за счет интенсификации подачи учебного материала. Аудиторные занятия по одному предмету могут группироваться парами.</t>
  </si>
  <si>
    <r>
      <t xml:space="preserve">Сессия включает обязательные учебные (аудиторные) занятия (обзорные, установочные, практические занятия, лабораторные работы), курсовые работы (проекты), промежуточную аттестацию, консультации, дни отдыха. </t>
    </r>
    <r>
      <rPr>
        <sz val="12"/>
        <rFont val="Times New Roman"/>
        <family val="1"/>
        <charset val="204"/>
      </rPr>
      <t>Текущий и промежуточный  контроль знаний носит различные формы и определяется преподавателем при планировании занятий.</t>
    </r>
  </si>
  <si>
    <t>2. Образовательные циклы</t>
  </si>
  <si>
    <t>2.1.  Гуманитарный, социально-экономический, математический и естественно научный   циклы.</t>
  </si>
  <si>
    <r>
      <t>Учебные дисциплины «Основы философии» и «История» «Общегуманитарного и социально-экономического цикла» в плане учебного процесса предлагаются к изучению на 1 курсе. Дисциплины «Математического и общего естественно научного цикла» составляют менее 1/3 от общего объема времени изучения.  С учетом увлечения часов на изучение данных дисциплин, программа их изучения позволяет поднять базовый уровень студентов  по профильным темам.</t>
    </r>
    <r>
      <rPr>
        <sz val="12"/>
        <color rgb="FF000000"/>
        <rFont val="Georgia"/>
        <family val="1"/>
        <charset val="204"/>
      </rPr>
      <t xml:space="preserve"> </t>
    </r>
    <r>
      <rPr>
        <sz val="12"/>
        <color rgb="FF000000"/>
        <rFont val="Times New Roman"/>
        <family val="1"/>
        <charset val="204"/>
      </rPr>
      <t>В рабочем учебном плане по дисциплине "Физическая культура" предусматриваются занятия в объеме не менее двух часов на группу, которые проводятся как установочные.    Программа данной дисциплины реализуется в течение всего периода обучения и выполняется студентом самостоятельно. Для контроля ее выполнения планируется проведение письменной контрольной работы.</t>
    </r>
  </si>
  <si>
    <t> Программа дисциплины "Иностранный язык" реализуется в течение всего периода обучения</t>
  </si>
  <si>
    <t>Студенты, имеющие стаж работы по профилю специальности (родственной ей) или работающие на должностях, соответствующих получаемой квалификации, освобождаются от прохождения практики, кроме преддипломной (квалификационной).</t>
  </si>
  <si>
    <r>
      <t>2.2.Общепрофессиональные дисциплины и профессиональный</t>
    </r>
    <r>
      <rPr>
        <sz val="12"/>
        <color rgb="FF000000"/>
        <rFont val="Times New Roman"/>
        <family val="1"/>
        <charset val="204"/>
      </rPr>
      <t xml:space="preserve">  </t>
    </r>
    <r>
      <rPr>
        <b/>
        <sz val="12"/>
        <color rgb="FF000000"/>
        <rFont val="Times New Roman"/>
        <family val="1"/>
        <charset val="204"/>
      </rPr>
      <t>цикл.</t>
    </r>
  </si>
  <si>
    <t>Изучение общепрофессиональных дисциплин рассредоточено по курсам. При заочной  форме обучения осуществляются следующие виды учебной деятельности: обязательные аудиторные занятия (урок, лекция, семинар, лабораторные работы и практические занятия), промежуточная аттестация, консультации, производственная (профессиональная) практика, итоговая государственная аттестация. Лабораторные работы и практические занятия выполняются в объеме, предусмотренном рабочим учебным планом.</t>
  </si>
  <si>
    <t>2.3. Формирование вариативной части ППССЗ</t>
  </si>
  <si>
    <t>2.4. .Порядок аттестации студентов</t>
  </si>
  <si>
    <t xml:space="preserve">Промежуточная аттестация включает экзамены, зачеты, контрольные работы, курсовую работу (проект). Курсовая работа (проект) выполняется за счет времени, отводимого на изучение данной дисциплины и в объеме, предусмотренном рабочим  учебным планом. </t>
  </si>
  <si>
    <r>
      <t xml:space="preserve"> Зачеты проводятся  за счет времени, отведенного на образовательный предмет, дисциплину или профессиональный модуль.  </t>
    </r>
    <r>
      <rPr>
        <sz val="12"/>
        <color rgb="FF000000"/>
        <rFont val="Times New Roman"/>
        <family val="1"/>
        <charset val="204"/>
      </rPr>
      <t>В межсессионный период выполняются домашние контрольные работы, количество которых в учебном году не более десяти, а по отдельной дисциплине – не более двух. </t>
    </r>
  </si>
  <si>
    <t>Экзамены проводятся за счет дополнительного времени, выделенного в рабочем учебном плане на промежуточную и Государственную (итоговую) аттестацию. Промежуточная аттестация в форме экзамена проводится в день, освобожденный от других форм учебной нагрузки. В период выделенного времени на промежуточную аттестацию, студенты, по различным причинам не сдавшие в установленные сроки зачеты, могут проходить промежуточную аттестацию. Формы промежуточной аттестации могут быть различными (индивидуальные опросы, тестирование, контрольные работы, защита рефератов или курсовых проектов  и т. д.), и определяются рабочими учебными программами.</t>
  </si>
  <si>
    <t xml:space="preserve">Лицу, не завершившему образование по ОПОП, не прошедшему государственной (итоговой) аттестации или получившему на государственной (итоговой) аттестации неудовлетворительные результаты, выдается справка установленного образца об обучении в образовательном учреждении. </t>
  </si>
  <si>
    <t>заочная</t>
  </si>
  <si>
    <t>На базе среднего общего образования</t>
  </si>
  <si>
    <t>Структура программы подготовки специалистов среднего звена  базовой подготовки</t>
  </si>
  <si>
    <t>Общий гуманитарный и социально-экономический учебный цикл</t>
  </si>
  <si>
    <t xml:space="preserve">ОГСЭ.01. </t>
  </si>
  <si>
    <t>ОК 1 - 9</t>
  </si>
  <si>
    <t xml:space="preserve">ОГСЭ.02. </t>
  </si>
  <si>
    <t>ОГСЭ.03.</t>
  </si>
  <si>
    <t xml:space="preserve">ОГСЭ.04. </t>
  </si>
  <si>
    <t>ОК 2, 3, 6</t>
  </si>
  <si>
    <t>Математический и общий естественно-научный учебный цикл</t>
  </si>
  <si>
    <t>ЕН.01.</t>
  </si>
  <si>
    <t xml:space="preserve"> Математика</t>
  </si>
  <si>
    <t xml:space="preserve">ОК 1 - 9,ПК 1.1 - 1.4,2.1 - 2.3, 3.1
</t>
  </si>
  <si>
    <t xml:space="preserve">ЕН.03. </t>
  </si>
  <si>
    <t xml:space="preserve"> Экологические основы природопользования</t>
  </si>
  <si>
    <t xml:space="preserve">ОК 1 - 9..ПК 1.1 - 1.4,2.1 - 2.3,3.1 - 3.3
</t>
  </si>
  <si>
    <t xml:space="preserve">ОП.01. </t>
  </si>
  <si>
    <t xml:space="preserve">ОК 1 - 5, 7 - 9,ПК 1.4, 2.1 - 2.3
ПК 1.4, 2.1 - 2.3
</t>
  </si>
  <si>
    <t>ОП.02.</t>
  </si>
  <si>
    <t xml:space="preserve"> Электротехника и электроника</t>
  </si>
  <si>
    <t xml:space="preserve">ОК 1 - 5, 7 - 9, ПК 1.1 - 1.3, 2.1 - 2.3
</t>
  </si>
  <si>
    <t>ОП.03.</t>
  </si>
  <si>
    <t xml:space="preserve">ОК 1 - 9, ПК 1.1 - 1.4, 2.1 - 2.3, 3.1 - 3.3
</t>
  </si>
  <si>
    <t>ОП.04.</t>
  </si>
  <si>
    <t>Техническая механика</t>
  </si>
  <si>
    <t xml:space="preserve">ОК 1 - 5, 7 - 9, ПК 1.1 - 1.3,2.1 - 2.3
</t>
  </si>
  <si>
    <t xml:space="preserve">ОП.05. </t>
  </si>
  <si>
    <t>Материаловедение</t>
  </si>
  <si>
    <t xml:space="preserve">ОК 1 - 5, 7 - 9,ПК 1.1 - 1.3,2.1 - 2.3
</t>
  </si>
  <si>
    <t xml:space="preserve">ОП.06. </t>
  </si>
  <si>
    <t xml:space="preserve">ОК 1 - 9..ПК 1.1 - 1.4,2.1 - 2.3,3.1 - 3.3
</t>
  </si>
  <si>
    <t xml:space="preserve">ОП.07. </t>
  </si>
  <si>
    <t xml:space="preserve">ОК 1 - 9,ПК 1.1 - 1.4,2.1 - 2.3,3.1 - 3.3
</t>
  </si>
  <si>
    <t>ОП.08.</t>
  </si>
  <si>
    <t xml:space="preserve">ОК 1 - 9, 1.1 - 1.4, 2.1 - 2.3, 3.1 - 3.3
</t>
  </si>
  <si>
    <t>ОП.09.</t>
  </si>
  <si>
    <t xml:space="preserve">ОК 1 - 9, ПК 1.1 - 1.4, 2.1 - 2.3, 3.1 - 3.3
</t>
  </si>
  <si>
    <t>ОП 10</t>
  </si>
  <si>
    <t>Организация технического обслуживания и ремонта электрического и электромеханического оборудованияпроизводства</t>
  </si>
  <si>
    <t>МДК.01.01.</t>
  </si>
  <si>
    <t xml:space="preserve"> Электрические машины и аппараты</t>
  </si>
  <si>
    <t xml:space="preserve">ОК 1 - 9, ПК 1.1 - 1.4
</t>
  </si>
  <si>
    <t xml:space="preserve">МДК.01.02. </t>
  </si>
  <si>
    <t>Основы технической эксплуатации и обслуживания электрического и электромеханического оборудования</t>
  </si>
  <si>
    <t xml:space="preserve">МДК.01.03. </t>
  </si>
  <si>
    <t>Электрическое и электромеханическое оборудование</t>
  </si>
  <si>
    <t>МДК.01.04.</t>
  </si>
  <si>
    <t xml:space="preserve"> Техническое регулирование и контроль качества электрического и электромеханического оборудования</t>
  </si>
  <si>
    <t>МДК.02.01.</t>
  </si>
  <si>
    <t>Типовые технологические процессы обслуживания бытовых машин и приборов</t>
  </si>
  <si>
    <t xml:space="preserve">ОК 1 - 9, ПК 2.1 - 2.3
</t>
  </si>
  <si>
    <t xml:space="preserve">МДК.03.01. </t>
  </si>
  <si>
    <t xml:space="preserve">ОК 1 - 9, ПК 3.1 - 3.3
</t>
  </si>
  <si>
    <t>Формы промежуточной аттестации       З/Э</t>
  </si>
  <si>
    <t>Распределение обязательной нагрузки по курсам и семестрам (час в семестр)</t>
  </si>
  <si>
    <t>самостоятельная работа</t>
  </si>
  <si>
    <t>в т.ч.</t>
  </si>
  <si>
    <t>лекций</t>
  </si>
  <si>
    <t>лаб. и практических занятий, вкл. семинары</t>
  </si>
  <si>
    <t>курсовых работ (проектов)</t>
  </si>
  <si>
    <t>ООП.00</t>
  </si>
  <si>
    <t>Общеобразовательный цикл</t>
  </si>
  <si>
    <t>ОУД.00</t>
  </si>
  <si>
    <t>Базовая часть общеобразовательной подготовки (технический профиль)</t>
  </si>
  <si>
    <t>ОУД.01</t>
  </si>
  <si>
    <t>Русский язык и литература</t>
  </si>
  <si>
    <t>ОУД.02</t>
  </si>
  <si>
    <t>ОУД.03</t>
  </si>
  <si>
    <t>ОУД.04</t>
  </si>
  <si>
    <t>ОУД.05</t>
  </si>
  <si>
    <t>Основы безопасности жизнедеятельности</t>
  </si>
  <si>
    <t>ОУД.06</t>
  </si>
  <si>
    <t>Химия</t>
  </si>
  <si>
    <t>ОУД.07</t>
  </si>
  <si>
    <t>Обществознание (вкл.экономику и право)</t>
  </si>
  <si>
    <t>ОУД.08</t>
  </si>
  <si>
    <t>Биология</t>
  </si>
  <si>
    <t>ОУД.09</t>
  </si>
  <si>
    <t>География</t>
  </si>
  <si>
    <t>ОУД.10</t>
  </si>
  <si>
    <t>Экология</t>
  </si>
  <si>
    <t>ОУД.11</t>
  </si>
  <si>
    <t>Черчение с элементами компьютерной графики</t>
  </si>
  <si>
    <t>ОУДП.00</t>
  </si>
  <si>
    <t>Профильная часть общеобразовательной подготовки (технический  профиль)</t>
  </si>
  <si>
    <t>ОУДП.01</t>
  </si>
  <si>
    <t>Математика: алгебра, начала математического анализа, геометрия</t>
  </si>
  <si>
    <t>ОУДП.02</t>
  </si>
  <si>
    <t>Информатика</t>
  </si>
  <si>
    <t>ОУДП.03</t>
  </si>
  <si>
    <t>Физика</t>
  </si>
  <si>
    <t>Обязательная часть учебных циклов ППССЗ</t>
  </si>
  <si>
    <t>Математический и общий естественнонаучный  учебный цикл</t>
  </si>
  <si>
    <t>Электротехника и электроника</t>
  </si>
  <si>
    <t xml:space="preserve">Метрология, стандартизация и сертификация </t>
  </si>
  <si>
    <t>ОП.07</t>
  </si>
  <si>
    <t>ПП.01.01</t>
  </si>
  <si>
    <t>ПП.02.01</t>
  </si>
  <si>
    <t>УП.03.01</t>
  </si>
  <si>
    <t>ПП.03.01</t>
  </si>
  <si>
    <t>Итого</t>
  </si>
  <si>
    <t>ПП (ПД).</t>
  </si>
  <si>
    <t>Производственная практика (преддипломная)</t>
  </si>
  <si>
    <t>Государственная итоговая аттестация (6 нед.)</t>
  </si>
  <si>
    <r>
      <t>Консультации</t>
    </r>
    <r>
      <rPr>
        <sz val="10"/>
        <rFont val="Times New Roman"/>
        <family val="1"/>
        <charset val="204"/>
      </rPr>
      <t xml:space="preserve"> </t>
    </r>
  </si>
  <si>
    <t>4 ч. / 1об. в год</t>
  </si>
  <si>
    <t>1.Программа базовой подготовки</t>
  </si>
  <si>
    <t>дисциплин и МДК</t>
  </si>
  <si>
    <t>1.1. Дипломный проект</t>
  </si>
  <si>
    <t>Выполнение дипломного  проекта с 18 мая по 14 июня (всего 4 нед.)</t>
  </si>
  <si>
    <t>Защита дипломного проекта  с 15 июня по 28 июня (всего2 нед.)</t>
  </si>
  <si>
    <t>зачётов</t>
  </si>
  <si>
    <r>
      <rPr>
        <sz val="7"/>
        <rFont val="Times New Roman"/>
        <family val="1"/>
        <charset val="204"/>
      </rPr>
      <t xml:space="preserve"> </t>
    </r>
    <r>
      <rPr>
        <sz val="12"/>
        <rFont val="Times New Roman"/>
        <family val="1"/>
        <charset val="204"/>
      </rPr>
      <t>Данный учебный план определяет качественные и количественные характеристики ОПОП по специальности среднего профессионального образования, который включает:</t>
    </r>
  </si>
  <si>
    <r>
      <t>Домашние контрольные работы подлежат обязательному рецензированию.</t>
    </r>
    <r>
      <rPr>
        <sz val="12"/>
        <color rgb="FF000000"/>
        <rFont val="Georgia"/>
        <family val="1"/>
        <charset val="204"/>
      </rPr>
      <t xml:space="preserve"> </t>
    </r>
    <r>
      <rPr>
        <sz val="12"/>
        <color rgb="FF000000"/>
        <rFont val="Times New Roman"/>
        <family val="1"/>
        <charset val="204"/>
      </rPr>
      <t>По согласованию с образовательным учреждением выполнение домашних контрольных работ и их рецензирование могут выполняться с использованием всех доступных современных информационных технологий.</t>
    </r>
  </si>
  <si>
    <t xml:space="preserve"> -/-,-/-,-/з,-/-</t>
  </si>
  <si>
    <t xml:space="preserve"> -/-,-/-,-/-,-/з</t>
  </si>
  <si>
    <t>преддипл.практика</t>
  </si>
  <si>
    <t>контрольные работы</t>
  </si>
  <si>
    <t>производств. практика</t>
  </si>
  <si>
    <t xml:space="preserve"> -/з,-/з,-/з,-/з</t>
  </si>
  <si>
    <t xml:space="preserve"> -/з,-/-,-/-,-/-</t>
  </si>
  <si>
    <t xml:space="preserve"> -/-,-/-,-/-,к/э</t>
  </si>
  <si>
    <r>
      <t>·</t>
    </r>
    <r>
      <rPr>
        <sz val="7"/>
        <rFont val="Times New Roman"/>
        <family val="1"/>
        <charset val="204"/>
      </rPr>
      <t xml:space="preserve">         </t>
    </r>
    <r>
      <rPr>
        <sz val="12"/>
        <rFont val="Times New Roman"/>
        <family val="1"/>
        <charset val="204"/>
      </rPr>
      <t>распределение различных форм промежуточной аттестации по годам обучения и по   семестрам;</t>
    </r>
  </si>
  <si>
    <t>Консультации по всем дисциплинам, изучаемым в данном учебном го.ду, планируются из расчета 4 часов в год на каждого студента и могут проводиться как в период сессии, так и в межсессионное время.</t>
  </si>
  <si>
    <t xml:space="preserve"> -/-,к/э,-/-,-/-</t>
  </si>
  <si>
    <t>23.02.03 "Техническое обслуживание и ремонт автомобильного транспорта"</t>
  </si>
  <si>
    <t xml:space="preserve"> 23.02.03 Техническое обслуживание и ремонт автомобильного транспорта" </t>
  </si>
  <si>
    <r>
      <t>1.1.</t>
    </r>
    <r>
      <rPr>
        <b/>
        <sz val="12"/>
        <rFont val="Times New Roman"/>
        <family val="1"/>
        <charset val="204"/>
      </rPr>
      <t>Нормативная база реализации программы подготовки специалистов среднего звена по специальности 23.02.03  Техническое обслуживание и ремонт автомобильного транспорта</t>
    </r>
  </si>
  <si>
    <t>Нормативный срок обучения по специальности 23.02.03  Техническое обслуживание и ремонт автомобильного транспорта на базе среднего общего образования по заочной форме получения образования составляет 3 года 10 месяцев.</t>
  </si>
  <si>
    <t>Настоящий рабочий учебный план программы подготовки специалистов среднего звена (ППССЗ) государственного автономного профессионального образовательного учреждения Мурманской области «Мурманский индустриальный колледж» разработан  на основе федерального государственного образовательного стандарта среднего профессионального образования (далее СПО) по специальности 23.02.03  Техническое обслуживание и ремонт автомобильного транспорта, утвержденного приказом Министерства образования и науки РФ от 28.07.2014 №831,  и ряда нормативных документов, регламентирующих порядок разработки рабочих учебных планов.</t>
  </si>
  <si>
    <t>Правила  безопасности дорожного движения</t>
  </si>
  <si>
    <t>Правовое обеспечение профессиональной деятельности</t>
  </si>
  <si>
    <t>Техническое обслуживание и ремонт автотранспорта</t>
  </si>
  <si>
    <t>Устройство автомобилей</t>
  </si>
  <si>
    <t>Организация деятельности коллектива исполнителей</t>
  </si>
  <si>
    <t>Управление коллективом исполнителей</t>
  </si>
  <si>
    <t>Экономика организации</t>
  </si>
  <si>
    <t>Менеджмент на транспорте</t>
  </si>
  <si>
    <t>Деловая культура общения</t>
  </si>
  <si>
    <t>МДК.02.02</t>
  </si>
  <si>
    <t>МДК.02.03</t>
  </si>
  <si>
    <t>МДК.02.04</t>
  </si>
  <si>
    <t>МДК.02.05</t>
  </si>
  <si>
    <t>Выполнение работ по одной или нескольким профессиям рабочих, должностям служащих: 18511 Слесарь по ремонту автомобилей</t>
  </si>
  <si>
    <t>Государственная итоговая аттестации  проводиться в форме защиты диломной работы (проекта) по ПМ 01. «Техническое обслуживание и ремонт автотранспорта».  Для подготовки и защиты дипломного проекта (работы) выделяется 6 недель.</t>
  </si>
  <si>
    <r>
      <t xml:space="preserve">Рабочим учебным планом предусмотрено выполнение </t>
    </r>
    <r>
      <rPr>
        <i/>
        <sz val="12"/>
        <rFont val="Times New Roman"/>
        <family val="1"/>
        <charset val="204"/>
      </rPr>
      <t>курсовой работы</t>
    </r>
    <r>
      <rPr>
        <sz val="12"/>
        <rFont val="Times New Roman"/>
        <family val="1"/>
        <charset val="204"/>
      </rPr>
      <t xml:space="preserve"> - по  МДК.01.02 Техническое обслуживание и ремонт автотранспорта</t>
    </r>
  </si>
  <si>
    <t xml:space="preserve"> -/-,-/з,-/-,-/-</t>
  </si>
  <si>
    <t>Вариативная часть распределена между общепрофессиональными дисциплинами и профессиональными модулями. Самостоятельная работа студентов распределена пропорционально часам аудиторной нагрузки. Федеральным государственным образовательным стандартом среднего профессионального образования (далее СПО) по специальности 23.02.03 Техническое обслуживание и ремонт автомобильного транспорта предусмотрено использование 900 часов на вариативную часть.  Для повышения уровня подготовленности студентов профессиональная образовательная организация увеличила объем часов на изучение общепрофессиональных дисциплин -276 часов; на изучение профессиональных модулей на- 624 часа, в  ПМ01.введен МДК 01.03.  Техническое обслуживание и ремонт иностранных марок автомобилей, в ПМ 02. введены МДК 02.02. Экономика организации, МДК 02.03. Менеджмент на транспорте, МДК 02.04.Деловая культура общения, МДК 02.05. Лицензирование и сертификация на автомобильном транспорте. Все МДК добавлены  в соответствии с региональными особенностями развития рынка  автомобильного транспорта.</t>
  </si>
  <si>
    <t>Технический контроль и диагностика автомобилей</t>
  </si>
  <si>
    <t>Организация дилерской и торговой деятельности предприятий автосервиса</t>
  </si>
  <si>
    <t>МДК.01.04</t>
  </si>
  <si>
    <t xml:space="preserve"> -/-,-/з,-/К,-/э</t>
  </si>
  <si>
    <t xml:space="preserve">1 семестр </t>
  </si>
  <si>
    <t>3 семестр</t>
  </si>
  <si>
    <t xml:space="preserve">2 семестр </t>
  </si>
  <si>
    <t xml:space="preserve">4 семестр </t>
  </si>
  <si>
    <t xml:space="preserve">7 семестр </t>
  </si>
  <si>
    <t xml:space="preserve">8 семестр </t>
  </si>
  <si>
    <t xml:space="preserve">5 семестр </t>
  </si>
  <si>
    <t xml:space="preserve">6 семестр </t>
  </si>
  <si>
    <t>ЕН.03</t>
  </si>
  <si>
    <t>ОП.10</t>
  </si>
  <si>
    <t>ОП.09</t>
  </si>
  <si>
    <t>Технология и организация фирменного обслуживания</t>
  </si>
  <si>
    <t>Организация складского хозяйства на предприятиях автомобильного транспорта</t>
  </si>
  <si>
    <t xml:space="preserve">Зав. отделением С и ЭЭ                                   Кулиш Л.И.    </t>
  </si>
  <si>
    <t>Форма обучения по образовательной программе может быть временно изменена с заочной на заочную с применением дистанционных образовательных технологий и электронного обучения в период действия на территории Мурманской области ограничительных мероприятий  (или по иным обстоятельствам  в виду обстоятельст непреодолимой силы) на основании решения исполнительного органа государственной власти Мурманской области, осуществляющего функции учредителя,   - Министерства образования и науки Мурманской области"</t>
  </si>
  <si>
    <t>сентября</t>
  </si>
  <si>
    <t>Практика реализуется в объеме, предусмотренном для очной формы обучения. Все этапы учебной и производственной рактики, предусмотренные ФГОС, должны быть выполнены. Учебная и производственная практики реализуются студентом самостоятельно с представлением и последующей защитой отчета в форме собеседования.</t>
  </si>
  <si>
    <t>Преддипломная рактика является обязательной для всех студентов, проводится после последней сессии и предшествует итоговой государственной аттестации. Преддипломная практика реализуется студентом по направлению образовательного учреждения в объеме не более 4 недель.</t>
  </si>
  <si>
    <t>Самостоятельное обучение по дисциплинам и междисциплинарным курсам</t>
  </si>
  <si>
    <t>Лабораторно-экзаменационная сессия</t>
  </si>
  <si>
    <t>СС</t>
  </si>
  <si>
    <t xml:space="preserve">Самостоятельное обучение </t>
  </si>
  <si>
    <t>ЭМ</t>
  </si>
  <si>
    <t xml:space="preserve"> -/к,з,-/-,-/-,-/-</t>
  </si>
  <si>
    <t xml:space="preserve"> к/-,-/-,-/-,-/-</t>
  </si>
  <si>
    <t xml:space="preserve"> -/-,-/к,э,-/-,-/-</t>
  </si>
  <si>
    <t xml:space="preserve">Производственная практика </t>
  </si>
  <si>
    <t>Руководитель методической комиссии тех. обслуживания автотранспорта                                  Агафонова Е. С.          Протокол № _____ от ____________ 2020года</t>
  </si>
  <si>
    <t>ЭК</t>
  </si>
  <si>
    <t xml:space="preserve">3. План учебного процесса (программа подготовки специалистов среднего звена) по специальности 23.02.03 "Техническое обслуживание и ремонт автомобильного транспорта"   Начало подготовки - 2018 г.                 </t>
  </si>
  <si>
    <t>Группа 36-з</t>
  </si>
  <si>
    <t>Лицам, успешно прошедшим государственную итоговую аттестацию по образовательным программам среднего профессионального образования, выдается диплом о среднем профессиональном образовании, подтверждающий получение среднего профессионального образования и квалификацию по соответствующей специальности среднего профессионального образования.</t>
  </si>
  <si>
    <r>
      <t>Настоящий рабочий учебный план предусматривает возможность организации учебного процесса в режиме пятидневной или шестидневной учебной недели.</t>
    </r>
    <r>
      <rPr>
        <sz val="12"/>
        <color rgb="FF000000"/>
        <rFont val="Times New Roman"/>
        <family val="1"/>
        <charset val="204"/>
      </rPr>
      <t xml:space="preserve"> Основной формой организации образовательного процесса  является лабораторно-экзаменационная сессия, продолжительность которой составляет 4 недели, остальное время - самостоятельное изучение учебного материала.</t>
    </r>
    <r>
      <rPr>
        <sz val="12"/>
        <color rgb="FF000000"/>
        <rFont val="Georgia"/>
        <family val="1"/>
        <charset val="204"/>
      </rPr>
      <t> </t>
    </r>
    <r>
      <rPr>
        <sz val="12"/>
        <color rgb="FF000000"/>
        <rFont val="Times New Roman"/>
        <family val="1"/>
        <charset val="204"/>
      </rPr>
      <t xml:space="preserve">Сессия условно фиксируется в рабочем учебном плане. </t>
    </r>
    <r>
      <rPr>
        <sz val="12"/>
        <rFont val="Times New Roman"/>
        <family val="1"/>
        <charset val="204"/>
      </rPr>
      <t xml:space="preserve"> Применяемый режим учебной недели регламентируется расписанием занятий.</t>
    </r>
    <r>
      <rPr>
        <sz val="12"/>
        <color rgb="FF000000"/>
        <rFont val="Georgia"/>
        <family val="1"/>
        <charset val="204"/>
      </rPr>
      <t xml:space="preserve"> </t>
    </r>
    <r>
      <rPr>
        <sz val="12"/>
        <color rgb="FF000000"/>
        <rFont val="Times New Roman"/>
        <family val="1"/>
        <charset val="204"/>
      </rPr>
      <t>Продолжительность обязательных учебных (аудиторных) занятий не должна  превышать 8 часов в день.</t>
    </r>
  </si>
  <si>
    <r>
      <t>Обязательная форма промежуточной аттестации по профессиональным модулям-  экзамен по модулям, который проверяет готовность студентов к выполнению указанного вида профессиональной деятельности и сформированность у него профессиональных компетенций. По окончании  ПМ 04 Выполнение работ по одной или нескольким профессиям рабочих, должностям служащих,  проводится</t>
    </r>
    <r>
      <rPr>
        <b/>
        <sz val="12"/>
        <rFont val="Times New Roman"/>
        <family val="1"/>
        <charset val="204"/>
      </rPr>
      <t xml:space="preserve"> квалификационный экзамен</t>
    </r>
    <r>
      <rPr>
        <sz val="12"/>
        <rFont val="Times New Roman"/>
        <family val="1"/>
        <charset val="204"/>
      </rPr>
      <t xml:space="preserve"> по профессии 18511 Слесарь по ремонту автомобилей.</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</si>
</sst>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33" x14ac:knownFonts="1">
    <font>
      <sz val="10"/>
      <name val="Arial"/>
    </font>
    <font>
      <sz val="10"/>
      <name val="Times New Roman"/>
      <family val="1"/>
      <charset val="204"/>
    </font>
    <font>
      <i/>
      <sz val="10"/>
      <name val="Times New Roman"/>
      <family val="1"/>
      <charset val="204"/>
    </font>
    <font>
      <sz val="12"/>
      <name val="Times New Roman"/>
      <family val="1"/>
      <charset val="204"/>
    </font>
    <font>
      <i/>
      <sz val="12"/>
      <name val="Times New Roman"/>
      <family val="1"/>
      <charset val="204"/>
    </font>
    <font>
      <b/>
      <sz val="12"/>
      <name val="Times New Roman"/>
      <family val="1"/>
      <charset val="204"/>
    </font>
    <font>
      <b/>
      <sz val="14"/>
      <name val="Times New Roman"/>
      <family val="1"/>
      <charset val="204"/>
    </font>
    <font>
      <b/>
      <sz val="12"/>
      <name val="Arial Cyr"/>
      <charset val="204"/>
    </font>
    <font>
      <sz val="10"/>
      <color indexed="81"/>
      <name val="Tahoma"/>
      <family val="2"/>
      <charset val="204"/>
    </font>
    <font>
      <b/>
      <sz val="10"/>
      <color indexed="81"/>
      <name val="Tahoma"/>
      <family val="2"/>
      <charset val="204"/>
    </font>
    <font>
      <sz val="8"/>
      <color indexed="81"/>
      <name val="Tahoma"/>
      <family val="2"/>
      <charset val="204"/>
    </font>
    <font>
      <b/>
      <sz val="8"/>
      <color indexed="81"/>
      <name val="Tahoma"/>
      <family val="2"/>
      <charset val="204"/>
    </font>
    <font>
      <b/>
      <sz val="10"/>
      <name val="Times New Roman"/>
      <family val="1"/>
      <charset val="204"/>
    </font>
    <font>
      <sz val="9"/>
      <name val="Times New Roman"/>
      <family val="1"/>
      <charset val="204"/>
    </font>
    <font>
      <sz val="14"/>
      <name val="Times New Roman"/>
      <family val="1"/>
      <charset val="204"/>
    </font>
    <font>
      <sz val="10"/>
      <name val="Arial Cyr"/>
      <charset val="204"/>
    </font>
    <font>
      <sz val="11"/>
      <name val="Times New Roman"/>
      <family val="1"/>
      <charset val="204"/>
    </font>
    <font>
      <b/>
      <sz val="11"/>
      <name val="Times New Roman"/>
      <family val="1"/>
      <charset val="204"/>
    </font>
    <font>
      <sz val="12"/>
      <name val="Arial"/>
      <family val="2"/>
      <charset val="204"/>
    </font>
    <font>
      <sz val="11"/>
      <name val="Arial"/>
      <family val="2"/>
      <charset val="204"/>
    </font>
    <font>
      <sz val="7"/>
      <name val="Times New Roman"/>
      <family val="1"/>
      <charset val="204"/>
    </font>
    <font>
      <sz val="6"/>
      <name val="Times New Roman"/>
      <family val="1"/>
      <charset val="204"/>
    </font>
    <font>
      <b/>
      <sz val="7"/>
      <name val="Times New Roman"/>
      <family val="1"/>
      <charset val="204"/>
    </font>
    <font>
      <u/>
      <sz val="10"/>
      <color indexed="12"/>
      <name val="Arial Cyr"/>
      <charset val="204"/>
    </font>
    <font>
      <sz val="12"/>
      <color indexed="8"/>
      <name val="Times New Roman"/>
      <family val="1"/>
      <charset val="204"/>
    </font>
    <font>
      <sz val="10"/>
      <name val="Arial"/>
      <family val="2"/>
      <charset val="204"/>
    </font>
    <font>
      <sz val="12"/>
      <name val="Symbol"/>
      <family val="1"/>
      <charset val="2"/>
    </font>
    <font>
      <sz val="12"/>
      <color rgb="FF000000"/>
      <name val="Times New Roman"/>
      <family val="1"/>
      <charset val="204"/>
    </font>
    <font>
      <sz val="12"/>
      <color rgb="FF000000"/>
      <name val="Georgia"/>
      <family val="1"/>
      <charset val="204"/>
    </font>
    <font>
      <b/>
      <sz val="12"/>
      <color rgb="FF000000"/>
      <name val="Times New Roman"/>
      <family val="1"/>
      <charset val="204"/>
    </font>
    <font>
      <b/>
      <sz val="10"/>
      <name val="Arial"/>
      <family val="2"/>
      <charset val="204"/>
    </font>
    <font>
      <sz val="8"/>
      <name val="Times New Roman"/>
      <family val="1"/>
      <charset val="204"/>
    </font>
    <font>
      <sz val="7"/>
      <name val="Arial"/>
      <family val="2"/>
      <charset val="204"/>
    </font>
  </fonts>
  <fills count="4">
    <fill>
      <patternFill patternType="none"/>
    </fill>
    <fill>
      <patternFill patternType="gray125"/>
    </fill>
    <fill>
      <patternFill patternType="solid">
        <fgColor theme="0"/>
        <bgColor indexed="64"/>
      </patternFill>
    </fill>
    <fill>
      <patternFill patternType="solid">
        <fgColor rgb="FFFFFFFF"/>
        <bgColor indexed="64"/>
      </patternFill>
    </fill>
  </fills>
  <borders count="8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diagonal/>
    </border>
    <border>
      <left/>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top/>
      <bottom/>
      <diagonal/>
    </border>
    <border>
      <left style="medium">
        <color indexed="64"/>
      </left>
      <right style="thin">
        <color indexed="64"/>
      </right>
      <top style="thin">
        <color indexed="64"/>
      </top>
      <bottom/>
      <diagonal/>
    </border>
    <border>
      <left/>
      <right style="medium">
        <color indexed="64"/>
      </right>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diagonal/>
    </border>
    <border>
      <left style="thick">
        <color indexed="64"/>
      </left>
      <right style="thick">
        <color indexed="64"/>
      </right>
      <top style="thin">
        <color indexed="64"/>
      </top>
      <bottom style="thin">
        <color indexed="64"/>
      </bottom>
      <diagonal/>
    </border>
    <border>
      <left style="thick">
        <color indexed="64"/>
      </left>
      <right style="medium">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style="thick">
        <color indexed="64"/>
      </left>
      <right style="thick">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ck">
        <color indexed="64"/>
      </left>
      <right style="thick">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right style="medium">
        <color indexed="64"/>
      </right>
      <top style="thin">
        <color indexed="64"/>
      </top>
      <bottom style="thin">
        <color indexed="64"/>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medium">
        <color indexed="64"/>
      </left>
      <right/>
      <top style="thin">
        <color indexed="64"/>
      </top>
      <bottom/>
      <diagonal/>
    </border>
    <border>
      <left style="medium">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diagonal/>
    </border>
    <border>
      <left style="thin">
        <color indexed="64"/>
      </left>
      <right/>
      <top style="medium">
        <color indexed="64"/>
      </top>
      <bottom style="medium">
        <color indexed="64"/>
      </bottom>
      <diagonal/>
    </border>
    <border>
      <left/>
      <right/>
      <top style="thin">
        <color indexed="64"/>
      </top>
      <bottom style="medium">
        <color indexed="64"/>
      </bottom>
      <diagonal/>
    </border>
    <border>
      <left/>
      <right style="medium">
        <color indexed="64"/>
      </right>
      <top/>
      <bottom style="medium">
        <color indexed="64"/>
      </bottom>
      <diagonal/>
    </border>
    <border>
      <left/>
      <right style="medium">
        <color indexed="64"/>
      </right>
      <top style="thin">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thin">
        <color indexed="64"/>
      </bottom>
      <diagonal/>
    </border>
    <border>
      <left/>
      <right style="medium">
        <color indexed="64"/>
      </right>
      <top/>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ck">
        <color indexed="64"/>
      </right>
      <top style="medium">
        <color indexed="64"/>
      </top>
      <bottom style="thin">
        <color indexed="64"/>
      </bottom>
      <diagonal/>
    </border>
    <border>
      <left style="thick">
        <color indexed="64"/>
      </left>
      <right style="medium">
        <color indexed="64"/>
      </right>
      <top style="medium">
        <color indexed="64"/>
      </top>
      <bottom style="thin">
        <color indexed="64"/>
      </bottom>
      <diagonal/>
    </border>
    <border>
      <left style="medium">
        <color indexed="64"/>
      </left>
      <right style="thick">
        <color indexed="64"/>
      </right>
      <top style="thin">
        <color indexed="64"/>
      </top>
      <bottom style="thin">
        <color indexed="64"/>
      </bottom>
      <diagonal/>
    </border>
    <border>
      <left style="medium">
        <color indexed="64"/>
      </left>
      <right style="thick">
        <color indexed="64"/>
      </right>
      <top style="thin">
        <color indexed="64"/>
      </top>
      <bottom style="medium">
        <color indexed="64"/>
      </bottom>
      <diagonal/>
    </border>
    <border>
      <left style="thick">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right style="thin">
        <color indexed="64"/>
      </right>
      <top style="medium">
        <color indexed="64"/>
      </top>
      <bottom/>
      <diagonal/>
    </border>
  </borders>
  <cellStyleXfs count="4">
    <xf numFmtId="0" fontId="0" fillId="0" borderId="0"/>
    <xf numFmtId="0" fontId="23" fillId="0" borderId="0" applyNumberFormat="0" applyFill="0" applyBorder="0" applyAlignment="0" applyProtection="0">
      <alignment vertical="top"/>
      <protection locked="0"/>
    </xf>
    <xf numFmtId="0" fontId="15" fillId="0" borderId="0"/>
    <xf numFmtId="0" fontId="25" fillId="0" borderId="0"/>
  </cellStyleXfs>
  <cellXfs count="479">
    <xf numFmtId="0" fontId="0" fillId="0" borderId="0" xfId="0"/>
    <xf numFmtId="0" fontId="1" fillId="0" borderId="1" xfId="0" applyFont="1" applyBorder="1"/>
    <xf numFmtId="0" fontId="1" fillId="0" borderId="0" xfId="0" applyFont="1"/>
    <xf numFmtId="0" fontId="1" fillId="0" borderId="0" xfId="0" applyFont="1" applyAlignment="1"/>
    <xf numFmtId="0" fontId="3" fillId="0" borderId="0" xfId="0" applyFont="1" applyAlignment="1">
      <alignment horizontal="right"/>
    </xf>
    <xf numFmtId="0" fontId="3" fillId="0" borderId="0" xfId="0" applyFont="1"/>
    <xf numFmtId="0" fontId="1" fillId="0" borderId="0" xfId="0" applyFont="1" applyBorder="1"/>
    <xf numFmtId="0" fontId="3" fillId="0" borderId="0" xfId="0" applyFont="1" applyBorder="1"/>
    <xf numFmtId="0" fontId="3" fillId="0" borderId="1" xfId="0" applyFont="1" applyBorder="1"/>
    <xf numFmtId="49" fontId="6" fillId="0" borderId="0" xfId="0" applyNumberFormat="1" applyFont="1" applyAlignment="1"/>
    <xf numFmtId="49" fontId="3" fillId="0" borderId="0" xfId="0" applyNumberFormat="1" applyFont="1"/>
    <xf numFmtId="49" fontId="1" fillId="0" borderId="2" xfId="0" applyNumberFormat="1" applyFont="1" applyBorder="1" applyAlignment="1">
      <alignment horizontal="center" vertical="center"/>
    </xf>
    <xf numFmtId="49" fontId="1" fillId="0" borderId="2" xfId="0" applyNumberFormat="1" applyFont="1" applyBorder="1"/>
    <xf numFmtId="49" fontId="3" fillId="0" borderId="3" xfId="0" applyNumberFormat="1" applyFont="1" applyBorder="1"/>
    <xf numFmtId="49" fontId="3" fillId="0" borderId="4" xfId="0" applyNumberFormat="1" applyFont="1" applyBorder="1"/>
    <xf numFmtId="49" fontId="3" fillId="0" borderId="5" xfId="0" applyNumberFormat="1" applyFont="1" applyBorder="1"/>
    <xf numFmtId="49" fontId="3" fillId="0" borderId="6" xfId="0" applyNumberFormat="1" applyFont="1" applyBorder="1"/>
    <xf numFmtId="49" fontId="3" fillId="0" borderId="1" xfId="0" applyNumberFormat="1" applyFont="1" applyBorder="1"/>
    <xf numFmtId="49" fontId="3" fillId="0" borderId="7" xfId="0" applyNumberFormat="1" applyFont="1" applyBorder="1"/>
    <xf numFmtId="49" fontId="3" fillId="0" borderId="0" xfId="0" applyNumberFormat="1" applyFont="1" applyAlignment="1"/>
    <xf numFmtId="49" fontId="3" fillId="0" borderId="0" xfId="0" applyNumberFormat="1" applyFont="1" applyBorder="1"/>
    <xf numFmtId="49" fontId="3" fillId="0" borderId="0" xfId="0" applyNumberFormat="1" applyFont="1" applyAlignment="1">
      <alignment horizontal="center" vertical="top" wrapText="1"/>
    </xf>
    <xf numFmtId="0" fontId="3" fillId="0" borderId="0" xfId="0" applyFont="1" applyAlignment="1">
      <alignment horizontal="left"/>
    </xf>
    <xf numFmtId="0" fontId="6" fillId="0" borderId="0" xfId="0" applyFont="1" applyAlignment="1"/>
    <xf numFmtId="0" fontId="3" fillId="0" borderId="1" xfId="0" applyFont="1" applyBorder="1" applyAlignment="1">
      <alignment horizontal="right"/>
    </xf>
    <xf numFmtId="0" fontId="3" fillId="0" borderId="0" xfId="0" applyFont="1" applyBorder="1" applyAlignment="1"/>
    <xf numFmtId="0" fontId="2" fillId="0" borderId="0" xfId="0" applyFont="1" applyBorder="1" applyAlignment="1">
      <alignment horizontal="center"/>
    </xf>
    <xf numFmtId="49" fontId="3" fillId="0" borderId="0" xfId="0" applyNumberFormat="1" applyFont="1" applyAlignment="1">
      <alignment horizontal="center"/>
    </xf>
    <xf numFmtId="49" fontId="5" fillId="0" borderId="0" xfId="0" applyNumberFormat="1" applyFont="1"/>
    <xf numFmtId="49" fontId="5" fillId="0" borderId="0" xfId="0" applyNumberFormat="1" applyFont="1" applyAlignment="1">
      <alignment horizontal="center" vertical="center" wrapText="1"/>
    </xf>
    <xf numFmtId="0" fontId="14" fillId="0" borderId="1" xfId="0" applyFont="1" applyBorder="1"/>
    <xf numFmtId="49" fontId="3" fillId="0" borderId="2" xfId="0" applyNumberFormat="1" applyFont="1" applyBorder="1"/>
    <xf numFmtId="49" fontId="15" fillId="0" borderId="2" xfId="0" applyNumberFormat="1" applyFont="1" applyBorder="1"/>
    <xf numFmtId="49" fontId="1" fillId="0" borderId="10" xfId="0" applyNumberFormat="1" applyFont="1" applyBorder="1"/>
    <xf numFmtId="49" fontId="15" fillId="0" borderId="0" xfId="0" applyNumberFormat="1" applyFont="1" applyBorder="1"/>
    <xf numFmtId="49" fontId="20" fillId="0" borderId="2" xfId="0" applyNumberFormat="1" applyFont="1" applyBorder="1"/>
    <xf numFmtId="0" fontId="1" fillId="0" borderId="0" xfId="0" applyFont="1" applyFill="1"/>
    <xf numFmtId="0" fontId="3" fillId="0" borderId="0" xfId="0" applyFont="1" applyFill="1"/>
    <xf numFmtId="49" fontId="21" fillId="0" borderId="2" xfId="0" applyNumberFormat="1" applyFont="1" applyBorder="1"/>
    <xf numFmtId="0" fontId="12" fillId="0" borderId="0" xfId="0" applyFont="1"/>
    <xf numFmtId="49" fontId="1" fillId="0" borderId="0" xfId="0" applyNumberFormat="1" applyFont="1" applyAlignment="1">
      <alignment vertical="top" wrapText="1"/>
    </xf>
    <xf numFmtId="0" fontId="0" fillId="0" borderId="0" xfId="0" applyAlignment="1">
      <alignment horizontal="center"/>
    </xf>
    <xf numFmtId="0" fontId="18" fillId="0" borderId="0" xfId="0" applyFont="1" applyAlignment="1">
      <alignment horizontal="center" vertical="center"/>
    </xf>
    <xf numFmtId="0" fontId="16" fillId="0" borderId="0" xfId="2" applyFont="1" applyAlignment="1">
      <alignment vertical="center"/>
    </xf>
    <xf numFmtId="0" fontId="17" fillId="0" borderId="2" xfId="2" applyFont="1" applyBorder="1" applyAlignment="1">
      <alignment vertical="center" wrapText="1"/>
    </xf>
    <xf numFmtId="0" fontId="16" fillId="0" borderId="0" xfId="2" applyFont="1" applyAlignment="1">
      <alignment wrapText="1"/>
    </xf>
    <xf numFmtId="0" fontId="16" fillId="0" borderId="2" xfId="2" applyFont="1" applyBorder="1" applyAlignment="1">
      <alignment vertical="center"/>
    </xf>
    <xf numFmtId="0" fontId="16" fillId="0" borderId="0" xfId="2" applyFont="1" applyAlignment="1"/>
    <xf numFmtId="0" fontId="0" fillId="0" borderId="0" xfId="0" applyFill="1"/>
    <xf numFmtId="0" fontId="16" fillId="0" borderId="2" xfId="2" applyFont="1" applyBorder="1" applyAlignment="1">
      <alignment vertical="center" wrapText="1"/>
    </xf>
    <xf numFmtId="0" fontId="16" fillId="0" borderId="2" xfId="2" applyFont="1" applyBorder="1" applyAlignment="1"/>
    <xf numFmtId="0" fontId="16" fillId="0" borderId="2" xfId="2" applyFont="1" applyBorder="1" applyAlignment="1">
      <alignment horizontal="left" vertical="center" wrapText="1"/>
    </xf>
    <xf numFmtId="0" fontId="16" fillId="0" borderId="2" xfId="2" applyFont="1" applyBorder="1" applyAlignment="1">
      <alignment vertical="top"/>
    </xf>
    <xf numFmtId="0" fontId="3" fillId="0" borderId="2" xfId="2" applyFont="1" applyBorder="1" applyAlignment="1"/>
    <xf numFmtId="0" fontId="17" fillId="0" borderId="2" xfId="2" applyFont="1" applyBorder="1" applyAlignment="1">
      <alignment vertical="center"/>
    </xf>
    <xf numFmtId="0" fontId="16" fillId="0" borderId="0" xfId="0" applyFont="1" applyAlignment="1">
      <alignment vertical="center"/>
    </xf>
    <xf numFmtId="0" fontId="16" fillId="0" borderId="0" xfId="0" applyFont="1" applyAlignment="1">
      <alignment wrapText="1"/>
    </xf>
    <xf numFmtId="0" fontId="16" fillId="0" borderId="2" xfId="2" applyFont="1" applyBorder="1" applyAlignment="1">
      <alignment horizontal="left"/>
    </xf>
    <xf numFmtId="0" fontId="3" fillId="0" borderId="0" xfId="0" applyFont="1" applyAlignment="1">
      <alignment horizontal="left" vertical="center" wrapText="1"/>
    </xf>
    <xf numFmtId="0" fontId="0" fillId="0" borderId="0" xfId="0" applyAlignment="1">
      <alignment horizontal="left" vertical="center"/>
    </xf>
    <xf numFmtId="0" fontId="17" fillId="0" borderId="0" xfId="0" applyFont="1" applyAlignment="1">
      <alignment horizontal="center" vertical="center" wrapText="1"/>
    </xf>
    <xf numFmtId="0" fontId="16" fillId="0" borderId="0" xfId="0" applyFont="1" applyAlignment="1">
      <alignment horizontal="left" vertical="center" wrapText="1"/>
    </xf>
    <xf numFmtId="0" fontId="6" fillId="0" borderId="0" xfId="0" applyFont="1" applyAlignment="1">
      <alignment horizontal="justify" vertical="center" wrapText="1"/>
    </xf>
    <xf numFmtId="0" fontId="3" fillId="0" borderId="0" xfId="0" applyFont="1" applyAlignment="1">
      <alignment horizontal="justify" vertical="center" wrapText="1"/>
    </xf>
    <xf numFmtId="0" fontId="5" fillId="0" borderId="0" xfId="0" applyFont="1" applyAlignment="1">
      <alignment vertical="center" wrapText="1"/>
    </xf>
    <xf numFmtId="0" fontId="26" fillId="0" borderId="0" xfId="0" applyFont="1" applyAlignment="1">
      <alignment horizontal="justify" vertical="center" wrapText="1"/>
    </xf>
    <xf numFmtId="0" fontId="27" fillId="0" borderId="0" xfId="0" applyFont="1" applyAlignment="1">
      <alignment horizontal="justify" vertical="center" wrapText="1"/>
    </xf>
    <xf numFmtId="0" fontId="27" fillId="0" borderId="0" xfId="0" applyFont="1" applyAlignment="1">
      <alignment wrapText="1"/>
    </xf>
    <xf numFmtId="0" fontId="3" fillId="0" borderId="0" xfId="0" applyFont="1" applyFill="1" applyAlignment="1">
      <alignment horizontal="justify" vertical="center" wrapText="1"/>
    </xf>
    <xf numFmtId="0" fontId="29" fillId="0" borderId="0" xfId="0" applyFont="1" applyAlignment="1">
      <alignment horizontal="left" vertical="center" wrapText="1"/>
    </xf>
    <xf numFmtId="0" fontId="27" fillId="0" borderId="0" xfId="0" applyFont="1" applyAlignment="1">
      <alignment horizontal="left" vertical="center" wrapText="1"/>
    </xf>
    <xf numFmtId="0" fontId="5" fillId="0" borderId="0" xfId="0" applyFont="1" applyAlignment="1">
      <alignment horizontal="justify" vertical="center" wrapText="1"/>
    </xf>
    <xf numFmtId="0" fontId="0" fillId="0" borderId="0" xfId="0" applyAlignment="1">
      <alignment wrapText="1"/>
    </xf>
    <xf numFmtId="0" fontId="14" fillId="0" borderId="2" xfId="0" applyFont="1" applyBorder="1" applyAlignment="1">
      <alignment horizontal="center" vertical="center" wrapText="1"/>
    </xf>
    <xf numFmtId="0" fontId="5" fillId="0" borderId="2" xfId="0" applyFont="1" applyBorder="1" applyAlignment="1">
      <alignment horizontal="center" vertical="center" wrapText="1"/>
    </xf>
    <xf numFmtId="0" fontId="3" fillId="0" borderId="2" xfId="0" applyFont="1" applyBorder="1" applyAlignment="1">
      <alignment horizontal="center" vertical="center" wrapText="1"/>
    </xf>
    <xf numFmtId="0" fontId="3" fillId="0" borderId="2" xfId="0" applyFont="1" applyBorder="1" applyAlignment="1">
      <alignment horizontal="left" vertical="center" wrapText="1" indent="1"/>
    </xf>
    <xf numFmtId="0" fontId="3" fillId="0" borderId="2" xfId="0" applyFont="1" applyBorder="1" applyAlignment="1">
      <alignment horizontal="justify" vertical="center" wrapText="1"/>
    </xf>
    <xf numFmtId="0" fontId="3" fillId="0" borderId="2" xfId="0" applyFont="1" applyBorder="1" applyAlignment="1">
      <alignment vertical="center" wrapText="1"/>
    </xf>
    <xf numFmtId="0" fontId="3" fillId="0" borderId="2" xfId="2" applyFont="1" applyBorder="1" applyAlignment="1">
      <alignment vertical="center" wrapText="1"/>
    </xf>
    <xf numFmtId="0" fontId="3" fillId="0" borderId="2" xfId="2" applyFont="1" applyBorder="1" applyAlignment="1">
      <alignment vertical="top" wrapText="1"/>
    </xf>
    <xf numFmtId="0" fontId="3" fillId="0" borderId="2" xfId="2" applyFont="1" applyBorder="1" applyAlignment="1">
      <alignment wrapText="1"/>
    </xf>
    <xf numFmtId="49" fontId="1" fillId="0" borderId="2" xfId="0" applyNumberFormat="1" applyFont="1" applyBorder="1" applyAlignment="1">
      <alignment horizontal="center" vertical="center" textRotation="90"/>
    </xf>
    <xf numFmtId="0" fontId="3" fillId="0" borderId="0" xfId="0" applyFont="1" applyAlignment="1">
      <alignment horizontal="justify" vertical="top" wrapText="1"/>
    </xf>
    <xf numFmtId="0" fontId="27" fillId="0" borderId="0" xfId="0" applyFont="1" applyAlignment="1">
      <alignment horizontal="justify" vertical="top" wrapText="1"/>
    </xf>
    <xf numFmtId="0" fontId="3" fillId="3" borderId="0" xfId="0" applyFont="1" applyFill="1" applyAlignment="1">
      <alignment horizontal="justify" vertical="top" wrapText="1"/>
    </xf>
    <xf numFmtId="0" fontId="18" fillId="0" borderId="0" xfId="0" applyFont="1" applyAlignment="1"/>
    <xf numFmtId="0" fontId="1" fillId="2" borderId="0" xfId="0" applyFont="1" applyFill="1" applyBorder="1"/>
    <xf numFmtId="49" fontId="6" fillId="2" borderId="0" xfId="0" applyNumberFormat="1" applyFont="1" applyFill="1" applyBorder="1" applyAlignment="1"/>
    <xf numFmtId="0" fontId="12" fillId="2" borderId="0" xfId="0" applyFont="1" applyFill="1" applyBorder="1" applyAlignment="1">
      <alignment horizontal="center"/>
    </xf>
    <xf numFmtId="0" fontId="12" fillId="2" borderId="0" xfId="0" applyFont="1" applyFill="1" applyBorder="1" applyAlignment="1">
      <alignment horizontal="center" vertical="center"/>
    </xf>
    <xf numFmtId="0" fontId="12" fillId="2" borderId="9" xfId="0" applyFont="1" applyFill="1" applyBorder="1" applyAlignment="1">
      <alignment horizontal="left" vertical="center"/>
    </xf>
    <xf numFmtId="0" fontId="3" fillId="2" borderId="0" xfId="0" applyFont="1" applyFill="1" applyBorder="1"/>
    <xf numFmtId="0" fontId="1" fillId="2" borderId="0" xfId="0" applyFont="1" applyFill="1" applyBorder="1" applyAlignment="1"/>
    <xf numFmtId="0" fontId="1" fillId="2" borderId="0" xfId="3" applyFont="1" applyFill="1" applyBorder="1"/>
    <xf numFmtId="0" fontId="3" fillId="2" borderId="0" xfId="0" applyFont="1" applyFill="1" applyBorder="1" applyAlignment="1">
      <alignment horizontal="left"/>
    </xf>
    <xf numFmtId="1" fontId="1" fillId="2" borderId="0" xfId="0" applyNumberFormat="1" applyFont="1" applyFill="1" applyBorder="1"/>
    <xf numFmtId="0" fontId="1" fillId="2" borderId="0" xfId="0" applyFont="1" applyFill="1" applyBorder="1" applyAlignment="1">
      <alignment horizontal="center"/>
    </xf>
    <xf numFmtId="0" fontId="1" fillId="2" borderId="0" xfId="0" applyFont="1" applyFill="1" applyBorder="1" applyAlignment="1">
      <alignment vertical="center"/>
    </xf>
    <xf numFmtId="1" fontId="1" fillId="2" borderId="8" xfId="0" applyNumberFormat="1" applyFont="1" applyFill="1" applyBorder="1" applyAlignment="1">
      <alignment vertical="center"/>
    </xf>
    <xf numFmtId="1" fontId="1" fillId="2" borderId="18" xfId="0" applyNumberFormat="1" applyFont="1" applyFill="1" applyBorder="1" applyAlignment="1">
      <alignment vertical="center"/>
    </xf>
    <xf numFmtId="1" fontId="12" fillId="2" borderId="9" xfId="0" applyNumberFormat="1" applyFont="1" applyFill="1" applyBorder="1" applyAlignment="1">
      <alignment vertical="center"/>
    </xf>
    <xf numFmtId="0" fontId="12" fillId="2" borderId="0" xfId="0" applyFont="1" applyFill="1" applyBorder="1" applyAlignment="1">
      <alignment vertical="center"/>
    </xf>
    <xf numFmtId="1" fontId="12" fillId="2" borderId="17" xfId="0" applyNumberFormat="1" applyFont="1" applyFill="1" applyBorder="1" applyAlignment="1">
      <alignment vertical="center"/>
    </xf>
    <xf numFmtId="1" fontId="12" fillId="2" borderId="15" xfId="0" applyNumberFormat="1" applyFont="1" applyFill="1" applyBorder="1" applyAlignment="1">
      <alignment vertical="center"/>
    </xf>
    <xf numFmtId="1" fontId="12" fillId="2" borderId="54" xfId="0" applyNumberFormat="1" applyFont="1" applyFill="1" applyBorder="1" applyAlignment="1">
      <alignment vertical="center"/>
    </xf>
    <xf numFmtId="1" fontId="12" fillId="2" borderId="8" xfId="0" applyNumberFormat="1" applyFont="1" applyFill="1" applyBorder="1" applyAlignment="1">
      <alignment vertical="center"/>
    </xf>
    <xf numFmtId="1" fontId="12" fillId="2" borderId="18" xfId="0" applyNumberFormat="1" applyFont="1" applyFill="1" applyBorder="1" applyAlignment="1">
      <alignment vertical="center"/>
    </xf>
    <xf numFmtId="1" fontId="1" fillId="2" borderId="7" xfId="0" applyNumberFormat="1" applyFont="1" applyFill="1" applyBorder="1" applyAlignment="1">
      <alignment vertical="center"/>
    </xf>
    <xf numFmtId="1" fontId="1" fillId="2" borderId="15" xfId="0" applyNumberFormat="1" applyFont="1" applyFill="1" applyBorder="1" applyAlignment="1">
      <alignment vertical="center"/>
    </xf>
    <xf numFmtId="1" fontId="1" fillId="2" borderId="55" xfId="0" applyNumberFormat="1" applyFont="1" applyFill="1" applyBorder="1" applyAlignment="1">
      <alignment vertical="center"/>
    </xf>
    <xf numFmtId="1" fontId="1" fillId="2" borderId="10" xfId="0" applyNumberFormat="1" applyFont="1" applyFill="1" applyBorder="1" applyAlignment="1">
      <alignment vertical="center"/>
    </xf>
    <xf numFmtId="1" fontId="1" fillId="2" borderId="2" xfId="0" applyNumberFormat="1" applyFont="1" applyFill="1" applyBorder="1" applyAlignment="1">
      <alignment vertical="center"/>
    </xf>
    <xf numFmtId="1" fontId="1" fillId="2" borderId="14" xfId="0" applyNumberFormat="1" applyFont="1" applyFill="1" applyBorder="1" applyAlignment="1">
      <alignment vertical="center"/>
    </xf>
    <xf numFmtId="0" fontId="3" fillId="2" borderId="0" xfId="0" applyFont="1" applyFill="1" applyBorder="1" applyAlignment="1">
      <alignment vertical="center"/>
    </xf>
    <xf numFmtId="1" fontId="1" fillId="2" borderId="37" xfId="0" applyNumberFormat="1" applyFont="1" applyFill="1" applyBorder="1" applyAlignment="1">
      <alignment vertical="center"/>
    </xf>
    <xf numFmtId="1" fontId="1" fillId="2" borderId="13" xfId="0" applyNumberFormat="1" applyFont="1" applyFill="1" applyBorder="1" applyAlignment="1">
      <alignment vertical="center"/>
    </xf>
    <xf numFmtId="1" fontId="1" fillId="2" borderId="36" xfId="0" applyNumberFormat="1" applyFont="1" applyFill="1" applyBorder="1" applyAlignment="1">
      <alignment vertical="center"/>
    </xf>
    <xf numFmtId="1" fontId="1" fillId="2" borderId="5" xfId="0" applyNumberFormat="1" applyFont="1" applyFill="1" applyBorder="1" applyAlignment="1">
      <alignment vertical="center"/>
    </xf>
    <xf numFmtId="1" fontId="16" fillId="2" borderId="23" xfId="0" applyNumberFormat="1" applyFont="1" applyFill="1" applyBorder="1" applyAlignment="1">
      <alignment vertical="center"/>
    </xf>
    <xf numFmtId="1" fontId="16" fillId="2" borderId="35" xfId="0" applyNumberFormat="1" applyFont="1" applyFill="1" applyBorder="1" applyAlignment="1">
      <alignment vertical="center"/>
    </xf>
    <xf numFmtId="1" fontId="16" fillId="2" borderId="46" xfId="0" applyNumberFormat="1" applyFont="1" applyFill="1" applyBorder="1" applyAlignment="1">
      <alignment vertical="center"/>
    </xf>
    <xf numFmtId="1" fontId="16" fillId="2" borderId="2" xfId="0" applyNumberFormat="1" applyFont="1" applyFill="1" applyBorder="1" applyAlignment="1">
      <alignment vertical="center"/>
    </xf>
    <xf numFmtId="1" fontId="16" fillId="2" borderId="16" xfId="0" applyNumberFormat="1" applyFont="1" applyFill="1" applyBorder="1" applyAlignment="1">
      <alignment vertical="center"/>
    </xf>
    <xf numFmtId="0" fontId="13" fillId="2" borderId="0" xfId="0" applyFont="1" applyFill="1" applyBorder="1" applyAlignment="1">
      <alignment vertical="center"/>
    </xf>
    <xf numFmtId="0" fontId="16" fillId="2" borderId="0" xfId="3" applyFont="1" applyFill="1" applyBorder="1" applyAlignment="1">
      <alignment vertical="center"/>
    </xf>
    <xf numFmtId="0" fontId="16" fillId="2" borderId="10" xfId="3" applyFont="1" applyFill="1" applyBorder="1" applyAlignment="1">
      <alignment vertical="center"/>
    </xf>
    <xf numFmtId="0" fontId="16" fillId="2" borderId="2" xfId="3" applyFont="1" applyFill="1" applyBorder="1" applyAlignment="1">
      <alignment vertical="center"/>
    </xf>
    <xf numFmtId="0" fontId="16" fillId="2" borderId="14" xfId="3" applyFont="1" applyFill="1" applyBorder="1" applyAlignment="1">
      <alignment vertical="center"/>
    </xf>
    <xf numFmtId="0" fontId="13" fillId="2" borderId="0" xfId="3" applyFont="1" applyFill="1" applyBorder="1" applyAlignment="1">
      <alignment vertical="center"/>
    </xf>
    <xf numFmtId="0" fontId="24" fillId="2" borderId="2" xfId="0" applyFont="1" applyFill="1" applyBorder="1" applyAlignment="1">
      <alignment vertical="center" wrapText="1"/>
    </xf>
    <xf numFmtId="0" fontId="24" fillId="2" borderId="14" xfId="0" applyFont="1" applyFill="1" applyBorder="1" applyAlignment="1">
      <alignment vertical="center" wrapText="1"/>
    </xf>
    <xf numFmtId="0" fontId="24" fillId="2" borderId="13" xfId="0" applyFont="1" applyFill="1" applyBorder="1" applyAlignment="1">
      <alignment vertical="center" wrapText="1"/>
    </xf>
    <xf numFmtId="0" fontId="24" fillId="2" borderId="36" xfId="0" applyFont="1" applyFill="1" applyBorder="1" applyAlignment="1">
      <alignment vertical="center" wrapText="1"/>
    </xf>
    <xf numFmtId="1" fontId="16" fillId="2" borderId="0" xfId="0" applyNumberFormat="1" applyFont="1" applyFill="1" applyBorder="1" applyAlignment="1">
      <alignment vertical="center"/>
    </xf>
    <xf numFmtId="0" fontId="1" fillId="2" borderId="0" xfId="3" applyFont="1" applyFill="1" applyBorder="1" applyAlignment="1">
      <alignment vertical="center"/>
    </xf>
    <xf numFmtId="0" fontId="12" fillId="2" borderId="9" xfId="0" applyFont="1" applyFill="1" applyBorder="1" applyAlignment="1">
      <alignment horizontal="center" vertical="center"/>
    </xf>
    <xf numFmtId="1" fontId="12" fillId="2" borderId="25" xfId="0" applyNumberFormat="1" applyFont="1" applyFill="1" applyBorder="1" applyAlignment="1">
      <alignment horizontal="center" vertical="center"/>
    </xf>
    <xf numFmtId="1" fontId="12" fillId="2" borderId="20" xfId="0" applyNumberFormat="1" applyFont="1" applyFill="1" applyBorder="1" applyAlignment="1">
      <alignment horizontal="center" vertical="center"/>
    </xf>
    <xf numFmtId="1" fontId="12" fillId="2" borderId="24" xfId="0" applyNumberFormat="1" applyFont="1" applyFill="1" applyBorder="1" applyAlignment="1">
      <alignment horizontal="center" vertical="center"/>
    </xf>
    <xf numFmtId="0" fontId="1" fillId="2" borderId="0" xfId="0" applyFont="1" applyFill="1" applyBorder="1" applyAlignment="1">
      <alignment horizontal="center" vertical="center"/>
    </xf>
    <xf numFmtId="0" fontId="1" fillId="2" borderId="9" xfId="0" applyFont="1" applyFill="1" applyBorder="1" applyAlignment="1">
      <alignment horizontal="center" vertical="center"/>
    </xf>
    <xf numFmtId="1" fontId="12" fillId="2" borderId="21"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xf>
    <xf numFmtId="0" fontId="1" fillId="2" borderId="19" xfId="0" applyFont="1" applyFill="1" applyBorder="1" applyAlignment="1">
      <alignment horizontal="center" vertical="center"/>
    </xf>
    <xf numFmtId="1" fontId="1" fillId="2" borderId="21" xfId="0" applyNumberFormat="1" applyFont="1" applyFill="1" applyBorder="1" applyAlignment="1">
      <alignment horizontal="center" vertical="center"/>
    </xf>
    <xf numFmtId="1" fontId="1" fillId="2" borderId="20" xfId="0" applyNumberFormat="1" applyFont="1" applyFill="1" applyBorder="1" applyAlignment="1">
      <alignment horizontal="center" vertical="center"/>
    </xf>
    <xf numFmtId="1" fontId="1" fillId="2" borderId="24" xfId="0" applyNumberFormat="1" applyFont="1" applyFill="1" applyBorder="1" applyAlignment="1">
      <alignment horizontal="center" vertical="center"/>
    </xf>
    <xf numFmtId="1" fontId="1" fillId="2" borderId="25" xfId="0" applyNumberFormat="1" applyFont="1" applyFill="1" applyBorder="1" applyAlignment="1">
      <alignment horizontal="center" vertical="center"/>
    </xf>
    <xf numFmtId="1" fontId="12" fillId="2" borderId="9" xfId="0" applyNumberFormat="1" applyFont="1" applyFill="1" applyBorder="1" applyAlignment="1">
      <alignment horizontal="center" vertical="center" wrapText="1"/>
    </xf>
    <xf numFmtId="0" fontId="6" fillId="2" borderId="0" xfId="0" applyFont="1" applyFill="1" applyBorder="1" applyAlignment="1">
      <alignment horizontal="center"/>
    </xf>
    <xf numFmtId="0" fontId="5" fillId="2" borderId="9" xfId="0" applyFont="1" applyFill="1" applyBorder="1" applyAlignment="1">
      <alignment horizontal="left" vertical="center"/>
    </xf>
    <xf numFmtId="0" fontId="12" fillId="2" borderId="19" xfId="0" applyFont="1" applyFill="1" applyBorder="1" applyAlignment="1">
      <alignment horizontal="left" vertical="center" wrapText="1"/>
    </xf>
    <xf numFmtId="0" fontId="1" fillId="2" borderId="39" xfId="0" applyFont="1" applyFill="1" applyBorder="1" applyAlignment="1">
      <alignment horizontal="left" vertical="center"/>
    </xf>
    <xf numFmtId="0" fontId="1" fillId="2" borderId="58" xfId="0" applyFont="1" applyFill="1" applyBorder="1" applyAlignment="1">
      <alignment horizontal="left" vertical="center"/>
    </xf>
    <xf numFmtId="0" fontId="1" fillId="2" borderId="39" xfId="0" applyFont="1" applyFill="1" applyBorder="1" applyAlignment="1">
      <alignment horizontal="left" vertical="center" wrapText="1"/>
    </xf>
    <xf numFmtId="0" fontId="25" fillId="2" borderId="0" xfId="3" applyFill="1" applyBorder="1" applyAlignment="1">
      <alignment horizontal="left" vertical="center"/>
    </xf>
    <xf numFmtId="0" fontId="16" fillId="2" borderId="0" xfId="0" applyFont="1" applyFill="1" applyBorder="1" applyAlignment="1">
      <alignment horizontal="left" vertical="center"/>
    </xf>
    <xf numFmtId="0" fontId="16" fillId="2" borderId="0" xfId="3" applyFont="1" applyFill="1" applyBorder="1" applyAlignment="1">
      <alignment horizontal="left" vertical="center"/>
    </xf>
    <xf numFmtId="0" fontId="1" fillId="2" borderId="0" xfId="3" applyFont="1" applyFill="1" applyBorder="1" applyAlignment="1">
      <alignment horizontal="left" vertical="center"/>
    </xf>
    <xf numFmtId="0" fontId="16" fillId="2" borderId="32" xfId="3" applyFont="1" applyFill="1" applyBorder="1" applyAlignment="1">
      <alignment horizontal="left" vertical="center" wrapText="1"/>
    </xf>
    <xf numFmtId="0" fontId="1" fillId="2" borderId="40" xfId="0" applyFont="1" applyFill="1" applyBorder="1" applyAlignment="1">
      <alignment horizontal="left" vertical="center"/>
    </xf>
    <xf numFmtId="1" fontId="12" fillId="2" borderId="22" xfId="0" applyNumberFormat="1" applyFont="1" applyFill="1" applyBorder="1" applyAlignment="1">
      <alignment vertical="center"/>
    </xf>
    <xf numFmtId="1" fontId="12" fillId="2" borderId="7" xfId="0" applyNumberFormat="1" applyFont="1" applyFill="1" applyBorder="1" applyAlignment="1">
      <alignment vertical="center"/>
    </xf>
    <xf numFmtId="1" fontId="12" fillId="2" borderId="5" xfId="0" applyNumberFormat="1" applyFont="1" applyFill="1" applyBorder="1" applyAlignment="1">
      <alignment vertical="center"/>
    </xf>
    <xf numFmtId="1" fontId="16" fillId="2" borderId="14" xfId="0" applyNumberFormat="1" applyFont="1" applyFill="1" applyBorder="1" applyAlignment="1">
      <alignment vertical="center"/>
    </xf>
    <xf numFmtId="1" fontId="1" fillId="2" borderId="72" xfId="0" applyNumberFormat="1" applyFont="1" applyFill="1" applyBorder="1" applyAlignment="1">
      <alignment vertical="center"/>
    </xf>
    <xf numFmtId="1" fontId="1" fillId="2" borderId="11" xfId="0" applyNumberFormat="1" applyFont="1" applyFill="1" applyBorder="1" applyAlignment="1">
      <alignment vertical="center"/>
    </xf>
    <xf numFmtId="1" fontId="1" fillId="2" borderId="33" xfId="0" applyNumberFormat="1" applyFont="1" applyFill="1" applyBorder="1" applyAlignment="1">
      <alignment vertical="center"/>
    </xf>
    <xf numFmtId="1" fontId="1" fillId="2" borderId="23" xfId="0" applyNumberFormat="1" applyFont="1" applyFill="1" applyBorder="1" applyAlignment="1">
      <alignment vertical="center"/>
    </xf>
    <xf numFmtId="1" fontId="1" fillId="2" borderId="46" xfId="0" applyNumberFormat="1" applyFont="1" applyFill="1" applyBorder="1" applyAlignment="1">
      <alignment vertical="center"/>
    </xf>
    <xf numFmtId="1" fontId="1" fillId="2" borderId="4" xfId="0" applyNumberFormat="1" applyFont="1" applyFill="1" applyBorder="1" applyAlignment="1">
      <alignment vertical="center"/>
    </xf>
    <xf numFmtId="1" fontId="16" fillId="2" borderId="17" xfId="0" applyNumberFormat="1" applyFont="1" applyFill="1" applyBorder="1" applyAlignment="1">
      <alignment vertical="center"/>
    </xf>
    <xf numFmtId="1" fontId="16" fillId="2" borderId="54" xfId="0" applyNumberFormat="1" applyFont="1" applyFill="1" applyBorder="1" applyAlignment="1">
      <alignment vertical="center"/>
    </xf>
    <xf numFmtId="1" fontId="12" fillId="2" borderId="21" xfId="0" applyNumberFormat="1" applyFont="1" applyFill="1" applyBorder="1" applyAlignment="1">
      <alignment horizontal="center" vertical="center" wrapText="1"/>
    </xf>
    <xf numFmtId="1" fontId="12" fillId="2" borderId="20" xfId="0" applyNumberFormat="1" applyFont="1" applyFill="1" applyBorder="1" applyAlignment="1">
      <alignment horizontal="center" vertical="center" wrapText="1"/>
    </xf>
    <xf numFmtId="1" fontId="12" fillId="2" borderId="24" xfId="0" applyNumberFormat="1" applyFont="1" applyFill="1" applyBorder="1" applyAlignment="1">
      <alignment horizontal="center" vertical="center" wrapText="1"/>
    </xf>
    <xf numFmtId="1" fontId="12" fillId="2" borderId="25" xfId="0" applyNumberFormat="1" applyFont="1" applyFill="1" applyBorder="1" applyAlignment="1">
      <alignment horizontal="center" vertical="center" wrapText="1"/>
    </xf>
    <xf numFmtId="1" fontId="1" fillId="2" borderId="35" xfId="0" applyNumberFormat="1" applyFont="1" applyFill="1" applyBorder="1" applyAlignment="1">
      <alignment vertical="center"/>
    </xf>
    <xf numFmtId="1" fontId="12" fillId="2" borderId="62" xfId="0" applyNumberFormat="1" applyFont="1" applyFill="1" applyBorder="1" applyAlignment="1">
      <alignment horizontal="center" vertical="center"/>
    </xf>
    <xf numFmtId="1" fontId="16" fillId="2" borderId="10" xfId="0" applyNumberFormat="1" applyFont="1" applyFill="1" applyBorder="1" applyAlignment="1">
      <alignment vertical="center"/>
    </xf>
    <xf numFmtId="0" fontId="24" fillId="2" borderId="10" xfId="0" applyFont="1" applyFill="1" applyBorder="1" applyAlignment="1">
      <alignment vertical="center" wrapText="1"/>
    </xf>
    <xf numFmtId="0" fontId="24" fillId="2" borderId="37" xfId="0" applyFont="1" applyFill="1" applyBorder="1" applyAlignment="1">
      <alignment vertical="center" wrapText="1"/>
    </xf>
    <xf numFmtId="1" fontId="12" fillId="2" borderId="75" xfId="0" applyNumberFormat="1" applyFont="1" applyFill="1" applyBorder="1" applyAlignment="1">
      <alignment horizontal="center" vertical="center"/>
    </xf>
    <xf numFmtId="1" fontId="12" fillId="2" borderId="27" xfId="0" applyNumberFormat="1" applyFont="1" applyFill="1" applyBorder="1" applyAlignment="1">
      <alignment horizontal="center" vertical="center"/>
    </xf>
    <xf numFmtId="1" fontId="12" fillId="2" borderId="77" xfId="0" applyNumberFormat="1" applyFont="1" applyFill="1" applyBorder="1" applyAlignment="1">
      <alignment horizontal="center" vertical="center"/>
    </xf>
    <xf numFmtId="1" fontId="12" fillId="2" borderId="76" xfId="0" applyNumberFormat="1" applyFont="1" applyFill="1" applyBorder="1" applyAlignment="1">
      <alignment horizontal="center" vertical="center"/>
    </xf>
    <xf numFmtId="1" fontId="12" fillId="2" borderId="49" xfId="0" applyNumberFormat="1" applyFont="1" applyFill="1" applyBorder="1" applyAlignment="1">
      <alignment horizontal="center" vertical="center"/>
    </xf>
    <xf numFmtId="0" fontId="1" fillId="2" borderId="1" xfId="0" applyFont="1" applyFill="1" applyBorder="1" applyAlignment="1">
      <alignment horizontal="left" vertical="center"/>
    </xf>
    <xf numFmtId="0" fontId="1" fillId="2" borderId="30" xfId="0" applyFont="1" applyFill="1" applyBorder="1" applyAlignment="1">
      <alignment horizontal="left" vertical="center"/>
    </xf>
    <xf numFmtId="0" fontId="1" fillId="2" borderId="4" xfId="0" applyFont="1" applyFill="1" applyBorder="1" applyAlignment="1">
      <alignment horizontal="left" vertical="center"/>
    </xf>
    <xf numFmtId="0" fontId="1" fillId="2" borderId="69" xfId="0" applyFont="1" applyFill="1" applyBorder="1" applyAlignment="1">
      <alignment horizontal="left" vertical="center" wrapText="1"/>
    </xf>
    <xf numFmtId="0" fontId="1" fillId="2" borderId="30" xfId="0" applyFont="1" applyFill="1" applyBorder="1" applyAlignment="1">
      <alignment horizontal="left" vertical="center" wrapText="1"/>
    </xf>
    <xf numFmtId="0" fontId="1" fillId="2" borderId="4" xfId="0" applyFont="1" applyFill="1" applyBorder="1" applyAlignment="1">
      <alignment horizontal="left" vertical="center" wrapText="1"/>
    </xf>
    <xf numFmtId="0" fontId="1" fillId="2" borderId="63" xfId="0" applyFont="1" applyFill="1" applyBorder="1" applyAlignment="1">
      <alignment horizontal="left" vertical="center" wrapText="1"/>
    </xf>
    <xf numFmtId="0" fontId="12" fillId="2" borderId="30" xfId="0" applyFont="1" applyFill="1" applyBorder="1" applyAlignment="1">
      <alignment horizontal="left" vertical="center" wrapText="1"/>
    </xf>
    <xf numFmtId="0" fontId="12" fillId="2" borderId="4" xfId="0" applyFont="1" applyFill="1" applyBorder="1" applyAlignment="1">
      <alignment horizontal="left" vertical="center"/>
    </xf>
    <xf numFmtId="0" fontId="12" fillId="2" borderId="61" xfId="0" applyFont="1" applyFill="1" applyBorder="1" applyAlignment="1">
      <alignment horizontal="left" vertical="center"/>
    </xf>
    <xf numFmtId="0" fontId="12" fillId="2" borderId="40" xfId="0" applyFont="1" applyFill="1" applyBorder="1" applyAlignment="1">
      <alignment horizontal="left" vertical="center"/>
    </xf>
    <xf numFmtId="0" fontId="1" fillId="2" borderId="60" xfId="0" applyFont="1" applyFill="1" applyBorder="1" applyAlignment="1">
      <alignment horizontal="left" vertical="center"/>
    </xf>
    <xf numFmtId="0" fontId="12" fillId="2" borderId="58" xfId="0" applyFont="1" applyFill="1" applyBorder="1" applyAlignment="1">
      <alignment horizontal="left" vertical="center"/>
    </xf>
    <xf numFmtId="0" fontId="5" fillId="2" borderId="19" xfId="0" applyFont="1" applyFill="1" applyBorder="1" applyAlignment="1">
      <alignment horizontal="left" vertical="center"/>
    </xf>
    <xf numFmtId="0" fontId="12" fillId="2" borderId="19" xfId="0" applyFont="1" applyFill="1" applyBorder="1" applyAlignment="1">
      <alignment horizontal="left" vertical="center"/>
    </xf>
    <xf numFmtId="0" fontId="12" fillId="2" borderId="69" xfId="0" applyFont="1" applyFill="1" applyBorder="1" applyAlignment="1">
      <alignment horizontal="left" vertical="center" wrapText="1"/>
    </xf>
    <xf numFmtId="0" fontId="1" fillId="2" borderId="1" xfId="0" applyFont="1" applyFill="1" applyBorder="1" applyAlignment="1">
      <alignment horizontal="left" vertical="center" wrapText="1"/>
    </xf>
    <xf numFmtId="0" fontId="12" fillId="2" borderId="4" xfId="0" applyFont="1" applyFill="1" applyBorder="1" applyAlignment="1">
      <alignment horizontal="left" vertical="center" wrapText="1"/>
    </xf>
    <xf numFmtId="1" fontId="1" fillId="2" borderId="19" xfId="0" applyNumberFormat="1" applyFont="1" applyFill="1" applyBorder="1" applyAlignment="1">
      <alignment horizontal="center" vertical="center"/>
    </xf>
    <xf numFmtId="1" fontId="12" fillId="2" borderId="51" xfId="0" applyNumberFormat="1" applyFont="1" applyFill="1" applyBorder="1" applyAlignment="1">
      <alignment horizontal="center" vertical="center"/>
    </xf>
    <xf numFmtId="1" fontId="12" fillId="2" borderId="33" xfId="0" applyNumberFormat="1" applyFont="1" applyFill="1" applyBorder="1" applyAlignment="1">
      <alignment horizontal="center" vertical="center"/>
    </xf>
    <xf numFmtId="1" fontId="1" fillId="2" borderId="72" xfId="0" applyNumberFormat="1" applyFont="1" applyFill="1" applyBorder="1" applyAlignment="1">
      <alignment horizontal="center" vertical="center"/>
    </xf>
    <xf numFmtId="1" fontId="1" fillId="2" borderId="11" xfId="0" applyNumberFormat="1" applyFont="1" applyFill="1" applyBorder="1" applyAlignment="1">
      <alignment horizontal="center" vertical="center"/>
    </xf>
    <xf numFmtId="1" fontId="1" fillId="2" borderId="33" xfId="0" applyNumberFormat="1" applyFont="1" applyFill="1" applyBorder="1" applyAlignment="1">
      <alignment horizontal="center" vertical="center"/>
    </xf>
    <xf numFmtId="1" fontId="1" fillId="2" borderId="1" xfId="0" applyNumberFormat="1" applyFont="1" applyFill="1" applyBorder="1" applyAlignment="1">
      <alignment horizontal="center" vertical="center"/>
    </xf>
    <xf numFmtId="1" fontId="1" fillId="2" borderId="30" xfId="0" applyNumberFormat="1" applyFont="1" applyFill="1" applyBorder="1" applyAlignment="1">
      <alignment horizontal="center" vertical="center"/>
    </xf>
    <xf numFmtId="1" fontId="1" fillId="2" borderId="4" xfId="0" applyNumberFormat="1" applyFont="1" applyFill="1" applyBorder="1" applyAlignment="1">
      <alignment horizontal="center" vertical="center"/>
    </xf>
    <xf numFmtId="1" fontId="1" fillId="2" borderId="59" xfId="0" applyNumberFormat="1" applyFont="1" applyFill="1" applyBorder="1" applyAlignment="1">
      <alignment horizontal="center" vertical="center"/>
    </xf>
    <xf numFmtId="1" fontId="1" fillId="2" borderId="57" xfId="0" applyNumberFormat="1" applyFont="1" applyFill="1" applyBorder="1" applyAlignment="1">
      <alignment horizontal="center" vertical="center"/>
    </xf>
    <xf numFmtId="1" fontId="1" fillId="2" borderId="56" xfId="0" applyNumberFormat="1" applyFont="1" applyFill="1" applyBorder="1" applyAlignment="1">
      <alignment horizontal="center" vertical="center"/>
    </xf>
    <xf numFmtId="1" fontId="1" fillId="2" borderId="38" xfId="0" applyNumberFormat="1" applyFont="1" applyFill="1" applyBorder="1" applyAlignment="1">
      <alignment horizontal="center" vertical="center"/>
    </xf>
    <xf numFmtId="1" fontId="1" fillId="2" borderId="40" xfId="0" applyNumberFormat="1" applyFont="1" applyFill="1" applyBorder="1" applyAlignment="1">
      <alignment horizontal="center" vertical="center"/>
    </xf>
    <xf numFmtId="1" fontId="1" fillId="2" borderId="38" xfId="3" applyNumberFormat="1" applyFont="1" applyFill="1" applyBorder="1" applyAlignment="1">
      <alignment horizontal="center" vertical="center" wrapText="1"/>
    </xf>
    <xf numFmtId="1" fontId="1" fillId="2" borderId="58" xfId="3" applyNumberFormat="1" applyFont="1" applyFill="1" applyBorder="1" applyAlignment="1">
      <alignment horizontal="center" vertical="center"/>
    </xf>
    <xf numFmtId="1" fontId="12" fillId="2" borderId="60" xfId="3" applyNumberFormat="1" applyFont="1" applyFill="1" applyBorder="1" applyAlignment="1">
      <alignment horizontal="center" vertical="center"/>
    </xf>
    <xf numFmtId="1" fontId="16" fillId="2" borderId="0" xfId="3" applyNumberFormat="1" applyFont="1" applyFill="1" applyBorder="1" applyAlignment="1">
      <alignment horizontal="center" vertical="center"/>
    </xf>
    <xf numFmtId="0" fontId="25" fillId="2" borderId="0" xfId="3" applyFill="1" applyBorder="1" applyAlignment="1">
      <alignment horizontal="center" vertical="center"/>
    </xf>
    <xf numFmtId="0" fontId="16" fillId="2" borderId="0" xfId="3" applyFont="1" applyFill="1" applyBorder="1" applyAlignment="1">
      <alignment horizontal="center" vertical="center"/>
    </xf>
    <xf numFmtId="0" fontId="1" fillId="2" borderId="0" xfId="3" applyFont="1" applyFill="1" applyBorder="1" applyAlignment="1">
      <alignment horizontal="center" vertical="center"/>
    </xf>
    <xf numFmtId="1" fontId="1" fillId="2" borderId="0" xfId="0" applyNumberFormat="1" applyFont="1" applyFill="1" applyBorder="1" applyAlignment="1">
      <alignment horizontal="center"/>
    </xf>
    <xf numFmtId="1" fontId="12" fillId="2" borderId="54"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xf>
    <xf numFmtId="1" fontId="12" fillId="2" borderId="52" xfId="0" applyNumberFormat="1" applyFont="1" applyFill="1" applyBorder="1" applyAlignment="1">
      <alignment horizontal="center" vertical="center"/>
    </xf>
    <xf numFmtId="1" fontId="12" fillId="2" borderId="17" xfId="0" applyNumberFormat="1" applyFont="1" applyFill="1" applyBorder="1" applyAlignment="1">
      <alignment horizontal="center" vertical="center"/>
    </xf>
    <xf numFmtId="1" fontId="12" fillId="2" borderId="18" xfId="0" applyNumberFormat="1" applyFont="1" applyFill="1" applyBorder="1" applyAlignment="1">
      <alignment horizontal="center" vertical="center"/>
    </xf>
    <xf numFmtId="1" fontId="12" fillId="2" borderId="4" xfId="0" applyNumberFormat="1" applyFont="1" applyFill="1" applyBorder="1" applyAlignment="1">
      <alignment horizontal="center" vertical="center"/>
    </xf>
    <xf numFmtId="1" fontId="12" fillId="2" borderId="8" xfId="0" applyNumberFormat="1" applyFont="1" applyFill="1" applyBorder="1" applyAlignment="1">
      <alignment horizontal="center" vertical="center"/>
    </xf>
    <xf numFmtId="1" fontId="1" fillId="2" borderId="54" xfId="0" applyNumberFormat="1" applyFont="1" applyFill="1" applyBorder="1" applyAlignment="1">
      <alignment horizontal="center" vertical="center"/>
    </xf>
    <xf numFmtId="1" fontId="1" fillId="2" borderId="51" xfId="0" applyNumberFormat="1" applyFont="1" applyFill="1" applyBorder="1" applyAlignment="1">
      <alignment horizontal="center" vertical="center"/>
    </xf>
    <xf numFmtId="1" fontId="1" fillId="2" borderId="23" xfId="0" applyNumberFormat="1" applyFont="1" applyFill="1" applyBorder="1" applyAlignment="1">
      <alignment horizontal="center" vertical="center"/>
    </xf>
    <xf numFmtId="1" fontId="1" fillId="2" borderId="46" xfId="0" applyNumberFormat="1" applyFont="1" applyFill="1" applyBorder="1" applyAlignment="1">
      <alignment horizontal="center" vertical="center"/>
    </xf>
    <xf numFmtId="1" fontId="1" fillId="2" borderId="18" xfId="0" applyNumberFormat="1" applyFont="1" applyFill="1" applyBorder="1" applyAlignment="1">
      <alignment horizontal="center" vertical="center"/>
    </xf>
    <xf numFmtId="1" fontId="1" fillId="2" borderId="2" xfId="0" applyNumberFormat="1" applyFont="1" applyFill="1" applyBorder="1" applyAlignment="1">
      <alignment horizontal="center" vertical="center"/>
    </xf>
    <xf numFmtId="1" fontId="1" fillId="2" borderId="14" xfId="0" applyNumberFormat="1" applyFont="1" applyFill="1" applyBorder="1" applyAlignment="1">
      <alignment horizontal="center" vertical="center"/>
    </xf>
    <xf numFmtId="1" fontId="1" fillId="2" borderId="8" xfId="0" applyNumberFormat="1" applyFont="1" applyFill="1" applyBorder="1" applyAlignment="1">
      <alignment horizontal="center" vertical="center"/>
    </xf>
    <xf numFmtId="1" fontId="1" fillId="2" borderId="55" xfId="0" applyNumberFormat="1" applyFont="1" applyFill="1" applyBorder="1" applyAlignment="1">
      <alignment horizontal="center" vertical="center"/>
    </xf>
    <xf numFmtId="1" fontId="1" fillId="2" borderId="15" xfId="0" applyNumberFormat="1" applyFont="1" applyFill="1" applyBorder="1" applyAlignment="1">
      <alignment horizontal="center" vertical="center"/>
    </xf>
    <xf numFmtId="1" fontId="1" fillId="2" borderId="71" xfId="0" applyNumberFormat="1" applyFont="1" applyFill="1" applyBorder="1" applyAlignment="1">
      <alignment horizontal="center" vertical="center"/>
    </xf>
    <xf numFmtId="1" fontId="1" fillId="2" borderId="13" xfId="0" applyNumberFormat="1" applyFont="1" applyFill="1" applyBorder="1" applyAlignment="1">
      <alignment horizontal="center" vertical="center"/>
    </xf>
    <xf numFmtId="1" fontId="1" fillId="2" borderId="36" xfId="0" applyNumberFormat="1" applyFont="1" applyFill="1" applyBorder="1" applyAlignment="1">
      <alignment horizontal="center" vertical="center"/>
    </xf>
    <xf numFmtId="1" fontId="1" fillId="2" borderId="39" xfId="0" applyNumberFormat="1" applyFont="1" applyFill="1" applyBorder="1" applyAlignment="1">
      <alignment horizontal="center" vertical="center"/>
    </xf>
    <xf numFmtId="1" fontId="1" fillId="2" borderId="58" xfId="0" applyNumberFormat="1" applyFont="1" applyFill="1" applyBorder="1" applyAlignment="1">
      <alignment horizontal="center" vertical="center"/>
    </xf>
    <xf numFmtId="1" fontId="1" fillId="2" borderId="34" xfId="0" applyNumberFormat="1" applyFont="1" applyFill="1" applyBorder="1" applyAlignment="1">
      <alignment horizontal="center" vertical="center"/>
    </xf>
    <xf numFmtId="1" fontId="1" fillId="2" borderId="65" xfId="0" applyNumberFormat="1" applyFont="1" applyFill="1" applyBorder="1" applyAlignment="1">
      <alignment horizontal="center" vertical="center"/>
    </xf>
    <xf numFmtId="1" fontId="1" fillId="2" borderId="70" xfId="0" applyNumberFormat="1" applyFont="1" applyFill="1" applyBorder="1" applyAlignment="1">
      <alignment horizontal="center" vertical="center" wrapText="1"/>
    </xf>
    <xf numFmtId="1" fontId="1" fillId="2" borderId="69" xfId="0" applyNumberFormat="1" applyFont="1" applyFill="1" applyBorder="1" applyAlignment="1">
      <alignment horizontal="center" vertical="center"/>
    </xf>
    <xf numFmtId="1" fontId="1" fillId="2" borderId="73" xfId="0" applyNumberFormat="1" applyFont="1" applyFill="1" applyBorder="1" applyAlignment="1">
      <alignment horizontal="center" vertical="center" wrapText="1"/>
    </xf>
    <xf numFmtId="1" fontId="1" fillId="2" borderId="23" xfId="0" applyNumberFormat="1" applyFont="1" applyFill="1" applyBorder="1" applyAlignment="1">
      <alignment horizontal="center" vertical="center" wrapText="1"/>
    </xf>
    <xf numFmtId="1" fontId="1" fillId="2" borderId="53" xfId="0" applyNumberFormat="1" applyFont="1" applyFill="1" applyBorder="1" applyAlignment="1">
      <alignment horizontal="center" vertical="center"/>
    </xf>
    <xf numFmtId="1" fontId="1" fillId="2" borderId="74" xfId="0" applyNumberFormat="1" applyFont="1" applyFill="1" applyBorder="1" applyAlignment="1">
      <alignment horizontal="center" vertical="center"/>
    </xf>
    <xf numFmtId="1" fontId="20" fillId="2" borderId="63" xfId="0" applyNumberFormat="1" applyFont="1" applyFill="1" applyBorder="1" applyAlignment="1">
      <alignment horizontal="center" vertical="center" wrapText="1"/>
    </xf>
    <xf numFmtId="1" fontId="16" fillId="2" borderId="47" xfId="0" applyNumberFormat="1" applyFont="1" applyFill="1" applyBorder="1" applyAlignment="1">
      <alignment horizontal="center" vertical="center"/>
    </xf>
    <xf numFmtId="1" fontId="16" fillId="2" borderId="75" xfId="0" applyNumberFormat="1" applyFont="1" applyFill="1" applyBorder="1" applyAlignment="1">
      <alignment horizontal="center" vertical="center"/>
    </xf>
    <xf numFmtId="1" fontId="16" fillId="2" borderId="27" xfId="0" applyNumberFormat="1" applyFont="1" applyFill="1" applyBorder="1" applyAlignment="1">
      <alignment horizontal="center" vertical="center"/>
    </xf>
    <xf numFmtId="1" fontId="16" fillId="2" borderId="76" xfId="0" applyNumberFormat="1" applyFont="1" applyFill="1" applyBorder="1" applyAlignment="1">
      <alignment horizontal="center" vertical="center"/>
    </xf>
    <xf numFmtId="1" fontId="16" fillId="2" borderId="0" xfId="0" applyNumberFormat="1" applyFont="1" applyFill="1" applyBorder="1" applyAlignment="1">
      <alignment horizontal="center" vertical="center"/>
    </xf>
    <xf numFmtId="0" fontId="12" fillId="2" borderId="21" xfId="0" applyFont="1" applyFill="1" applyBorder="1" applyAlignment="1">
      <alignment horizontal="left" vertical="center"/>
    </xf>
    <xf numFmtId="1" fontId="12" fillId="2" borderId="64" xfId="0" applyNumberFormat="1" applyFont="1" applyFill="1" applyBorder="1" applyAlignment="1">
      <alignment horizontal="center" vertical="center"/>
    </xf>
    <xf numFmtId="0" fontId="12" fillId="2" borderId="62" xfId="0" applyFont="1" applyFill="1" applyBorder="1" applyAlignment="1">
      <alignment horizontal="left" vertical="center" wrapText="1"/>
    </xf>
    <xf numFmtId="0" fontId="16" fillId="2" borderId="0" xfId="0" applyFont="1" applyFill="1" applyBorder="1" applyAlignment="1">
      <alignment horizontal="center" vertical="center"/>
    </xf>
    <xf numFmtId="1" fontId="12" fillId="2" borderId="43"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wrapText="1"/>
    </xf>
    <xf numFmtId="1" fontId="12" fillId="2" borderId="22" xfId="0" applyNumberFormat="1" applyFont="1" applyFill="1" applyBorder="1" applyAlignment="1">
      <alignment horizontal="center" vertical="center" wrapText="1"/>
    </xf>
    <xf numFmtId="1" fontId="12" fillId="2" borderId="28"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xf>
    <xf numFmtId="1" fontId="12" fillId="2" borderId="22" xfId="0" applyNumberFormat="1" applyFont="1" applyFill="1" applyBorder="1" applyAlignment="1">
      <alignment horizontal="center" vertical="center"/>
    </xf>
    <xf numFmtId="1" fontId="12" fillId="2" borderId="66" xfId="0" applyNumberFormat="1" applyFont="1" applyFill="1" applyBorder="1" applyAlignment="1">
      <alignment horizontal="center" vertical="center"/>
    </xf>
    <xf numFmtId="1" fontId="12" fillId="2" borderId="83" xfId="0" applyNumberFormat="1" applyFont="1" applyFill="1" applyBorder="1" applyAlignment="1">
      <alignment horizontal="center" vertical="center"/>
    </xf>
    <xf numFmtId="0" fontId="1" fillId="2" borderId="67" xfId="0" applyFont="1" applyFill="1" applyBorder="1" applyAlignment="1">
      <alignment horizontal="left" vertical="center" wrapText="1"/>
    </xf>
    <xf numFmtId="0" fontId="1" fillId="2" borderId="57" xfId="0" applyFont="1" applyFill="1" applyBorder="1" applyAlignment="1">
      <alignment horizontal="left" vertical="center" wrapText="1"/>
    </xf>
    <xf numFmtId="0" fontId="1" fillId="2" borderId="56" xfId="0" applyFont="1" applyFill="1" applyBorder="1" applyAlignment="1">
      <alignment horizontal="left" vertical="center" wrapText="1"/>
    </xf>
    <xf numFmtId="0" fontId="1" fillId="2" borderId="57" xfId="0" applyFont="1" applyFill="1" applyBorder="1" applyAlignment="1">
      <alignment horizontal="left" vertical="center"/>
    </xf>
    <xf numFmtId="0" fontId="1" fillId="2" borderId="56" xfId="0" applyFont="1" applyFill="1" applyBorder="1" applyAlignment="1">
      <alignment horizontal="left" vertical="center"/>
    </xf>
    <xf numFmtId="1" fontId="1" fillId="2" borderId="35" xfId="0" applyNumberFormat="1" applyFont="1" applyFill="1" applyBorder="1" applyAlignment="1">
      <alignment horizontal="center" vertical="center"/>
    </xf>
    <xf numFmtId="1" fontId="1" fillId="2" borderId="10" xfId="0" applyNumberFormat="1" applyFont="1" applyFill="1" applyBorder="1" applyAlignment="1">
      <alignment horizontal="center" vertical="center"/>
    </xf>
    <xf numFmtId="0" fontId="1" fillId="2" borderId="38" xfId="0" applyFont="1" applyFill="1" applyBorder="1" applyAlignment="1">
      <alignment horizontal="center" vertical="center"/>
    </xf>
    <xf numFmtId="0" fontId="1" fillId="2" borderId="58" xfId="0" applyFont="1" applyFill="1" applyBorder="1" applyAlignment="1">
      <alignment horizontal="center" vertical="center"/>
    </xf>
    <xf numFmtId="0" fontId="1" fillId="2" borderId="39" xfId="0" applyFont="1" applyFill="1" applyBorder="1" applyAlignment="1">
      <alignment horizontal="center" vertical="center"/>
    </xf>
    <xf numFmtId="0" fontId="1" fillId="2" borderId="60" xfId="0" applyFont="1" applyFill="1" applyBorder="1" applyAlignment="1">
      <alignment horizontal="center" vertical="center"/>
    </xf>
    <xf numFmtId="0" fontId="1" fillId="2" borderId="40" xfId="0" applyFont="1" applyFill="1" applyBorder="1" applyAlignment="1">
      <alignment horizontal="center" vertical="center"/>
    </xf>
    <xf numFmtId="0" fontId="12" fillId="2" borderId="60" xfId="0" applyFont="1" applyFill="1" applyBorder="1" applyAlignment="1">
      <alignment horizontal="center" vertical="center"/>
    </xf>
    <xf numFmtId="1" fontId="1" fillId="2" borderId="5" xfId="0" applyNumberFormat="1" applyFont="1" applyFill="1" applyBorder="1" applyAlignment="1">
      <alignment horizontal="center" vertical="center"/>
    </xf>
    <xf numFmtId="0" fontId="12" fillId="0" borderId="0" xfId="0" applyFont="1" applyFill="1"/>
    <xf numFmtId="0" fontId="5" fillId="3" borderId="0" xfId="0" applyFont="1" applyFill="1" applyAlignment="1">
      <alignment horizontal="justify" vertical="top" wrapText="1"/>
    </xf>
    <xf numFmtId="1" fontId="12" fillId="2" borderId="19" xfId="0" applyNumberFormat="1" applyFont="1" applyFill="1" applyBorder="1" applyAlignment="1">
      <alignment horizontal="center" vertical="center"/>
    </xf>
    <xf numFmtId="1" fontId="12" fillId="2" borderId="22" xfId="0" applyNumberFormat="1" applyFont="1" applyFill="1" applyBorder="1" applyAlignment="1">
      <alignment horizontal="center" vertical="center"/>
    </xf>
    <xf numFmtId="49" fontId="1" fillId="0" borderId="8" xfId="0" applyNumberFormat="1" applyFont="1" applyBorder="1" applyAlignment="1">
      <alignment horizontal="center" vertical="center" textRotation="90"/>
    </xf>
    <xf numFmtId="0" fontId="5" fillId="0" borderId="2" xfId="0" applyFont="1" applyBorder="1" applyAlignment="1">
      <alignment horizontal="center" textRotation="90" wrapText="1"/>
    </xf>
    <xf numFmtId="0" fontId="13" fillId="0" borderId="2" xfId="0" applyFont="1" applyBorder="1" applyAlignment="1">
      <alignment horizontal="center" wrapText="1"/>
    </xf>
    <xf numFmtId="49" fontId="31" fillId="0" borderId="2" xfId="0" applyNumberFormat="1" applyFont="1" applyBorder="1"/>
    <xf numFmtId="1" fontId="12" fillId="2" borderId="29" xfId="3" applyNumberFormat="1" applyFont="1" applyFill="1" applyBorder="1" applyAlignment="1">
      <alignment horizontal="center" vertical="center"/>
    </xf>
    <xf numFmtId="1" fontId="12" fillId="2" borderId="84" xfId="0" applyNumberFormat="1" applyFont="1" applyFill="1" applyBorder="1" applyAlignment="1">
      <alignment horizontal="center" vertical="center"/>
    </xf>
    <xf numFmtId="1" fontId="12" fillId="2" borderId="5" xfId="0" applyNumberFormat="1" applyFont="1" applyFill="1" applyBorder="1" applyAlignment="1">
      <alignment horizontal="center" vertical="center"/>
    </xf>
    <xf numFmtId="1" fontId="12" fillId="2" borderId="37" xfId="0" applyNumberFormat="1" applyFont="1" applyFill="1" applyBorder="1" applyAlignment="1">
      <alignment horizontal="center" vertical="center"/>
    </xf>
    <xf numFmtId="1" fontId="1" fillId="2" borderId="7" xfId="0" applyNumberFormat="1" applyFont="1" applyFill="1" applyBorder="1" applyAlignment="1">
      <alignment horizontal="center" vertical="center"/>
    </xf>
    <xf numFmtId="0" fontId="12" fillId="2" borderId="61" xfId="0" applyFont="1" applyFill="1" applyBorder="1" applyAlignment="1">
      <alignment horizontal="center" vertical="center"/>
    </xf>
    <xf numFmtId="0" fontId="12" fillId="2" borderId="40" xfId="0" applyFont="1" applyFill="1" applyBorder="1" applyAlignment="1">
      <alignment horizontal="center" vertical="center"/>
    </xf>
    <xf numFmtId="0" fontId="1" fillId="2" borderId="61" xfId="0" applyFont="1" applyFill="1" applyBorder="1" applyAlignment="1">
      <alignment horizontal="center" vertical="center"/>
    </xf>
    <xf numFmtId="0" fontId="3" fillId="2" borderId="9" xfId="0" applyFont="1" applyFill="1" applyBorder="1" applyAlignment="1">
      <alignment horizontal="center" vertical="center"/>
    </xf>
    <xf numFmtId="0" fontId="1" fillId="2" borderId="59" xfId="0" applyFont="1" applyFill="1" applyBorder="1" applyAlignment="1">
      <alignment horizontal="left" vertical="center" wrapText="1"/>
    </xf>
    <xf numFmtId="0" fontId="12" fillId="2" borderId="28" xfId="0" applyFont="1" applyFill="1" applyBorder="1" applyAlignment="1">
      <alignment horizontal="left" vertical="center" wrapText="1"/>
    </xf>
    <xf numFmtId="0" fontId="3" fillId="0" borderId="0" xfId="0" applyFont="1" applyAlignment="1">
      <alignment horizontal="right"/>
    </xf>
    <xf numFmtId="0" fontId="4" fillId="0" borderId="0" xfId="0" applyFont="1" applyAlignment="1">
      <alignment horizontal="right"/>
    </xf>
    <xf numFmtId="0" fontId="2" fillId="0" borderId="4" xfId="0" applyFont="1" applyBorder="1" applyAlignment="1">
      <alignment horizontal="center"/>
    </xf>
    <xf numFmtId="0" fontId="14" fillId="0" borderId="0" xfId="0" applyFont="1" applyFill="1" applyAlignment="1">
      <alignment horizontal="center"/>
    </xf>
    <xf numFmtId="0" fontId="0" fillId="0" borderId="0" xfId="0" applyAlignment="1"/>
    <xf numFmtId="0" fontId="14" fillId="0" borderId="0" xfId="0" applyFont="1" applyFill="1" applyAlignment="1"/>
    <xf numFmtId="0" fontId="0" fillId="0" borderId="0" xfId="0" applyFill="1" applyAlignment="1"/>
    <xf numFmtId="0" fontId="6" fillId="0" borderId="0" xfId="0" applyFont="1" applyAlignment="1"/>
    <xf numFmtId="0" fontId="3" fillId="0" borderId="0" xfId="0" applyFont="1" applyAlignment="1">
      <alignment horizontal="left"/>
    </xf>
    <xf numFmtId="0" fontId="3" fillId="0" borderId="1" xfId="0" applyFont="1" applyBorder="1" applyAlignment="1">
      <alignment horizontal="center"/>
    </xf>
    <xf numFmtId="0" fontId="3" fillId="0" borderId="0" xfId="0" applyFont="1" applyAlignment="1">
      <alignment horizontal="center"/>
    </xf>
    <xf numFmtId="0" fontId="3" fillId="0" borderId="1" xfId="0" applyFont="1" applyBorder="1" applyAlignment="1">
      <alignment horizontal="left"/>
    </xf>
    <xf numFmtId="0" fontId="5" fillId="0" borderId="1" xfId="0" applyFont="1" applyBorder="1" applyAlignment="1">
      <alignment horizontal="center"/>
    </xf>
    <xf numFmtId="0" fontId="0" fillId="0" borderId="0" xfId="0" applyAlignment="1">
      <alignment horizontal="left"/>
    </xf>
    <xf numFmtId="0" fontId="5" fillId="0" borderId="0" xfId="0" applyFont="1" applyBorder="1" applyAlignment="1">
      <alignment horizontal="center"/>
    </xf>
    <xf numFmtId="164" fontId="17" fillId="0" borderId="2" xfId="0" applyNumberFormat="1" applyFont="1" applyBorder="1" applyAlignment="1">
      <alignment horizontal="center"/>
    </xf>
    <xf numFmtId="49" fontId="17" fillId="0" borderId="2" xfId="0" applyNumberFormat="1" applyFont="1" applyBorder="1" applyAlignment="1">
      <alignment horizontal="center"/>
    </xf>
    <xf numFmtId="164" fontId="17" fillId="0" borderId="12" xfId="0" applyNumberFormat="1" applyFont="1" applyBorder="1" applyAlignment="1">
      <alignment horizontal="center"/>
    </xf>
    <xf numFmtId="164" fontId="17" fillId="0" borderId="30" xfId="0" applyNumberFormat="1" applyFont="1" applyBorder="1" applyAlignment="1">
      <alignment horizontal="center"/>
    </xf>
    <xf numFmtId="164" fontId="17" fillId="0" borderId="10" xfId="0" applyNumberFormat="1" applyFont="1" applyBorder="1" applyAlignment="1">
      <alignment horizontal="center"/>
    </xf>
    <xf numFmtId="164" fontId="16" fillId="0" borderId="12" xfId="0" applyNumberFormat="1" applyFont="1" applyBorder="1" applyAlignment="1">
      <alignment horizontal="center"/>
    </xf>
    <xf numFmtId="164" fontId="16" fillId="0" borderId="30" xfId="0" applyNumberFormat="1" applyFont="1" applyBorder="1" applyAlignment="1">
      <alignment horizontal="center"/>
    </xf>
    <xf numFmtId="164" fontId="16" fillId="0" borderId="10" xfId="0" applyNumberFormat="1" applyFont="1" applyBorder="1" applyAlignment="1">
      <alignment horizontal="center"/>
    </xf>
    <xf numFmtId="164" fontId="16" fillId="0" borderId="2" xfId="0" applyNumberFormat="1" applyFont="1" applyBorder="1" applyAlignment="1">
      <alignment horizontal="center"/>
    </xf>
    <xf numFmtId="49" fontId="16" fillId="0" borderId="2" xfId="0" applyNumberFormat="1" applyFont="1" applyBorder="1" applyAlignment="1">
      <alignment horizontal="center"/>
    </xf>
    <xf numFmtId="49" fontId="12" fillId="0" borderId="12" xfId="0" applyNumberFormat="1" applyFont="1" applyBorder="1" applyAlignment="1">
      <alignment horizontal="center"/>
    </xf>
    <xf numFmtId="49" fontId="12" fillId="0" borderId="30" xfId="0" applyNumberFormat="1" applyFont="1" applyBorder="1" applyAlignment="1">
      <alignment horizontal="center"/>
    </xf>
    <xf numFmtId="0" fontId="12" fillId="0" borderId="12" xfId="0" applyNumberFormat="1" applyFont="1" applyBorder="1" applyAlignment="1">
      <alignment horizontal="center"/>
    </xf>
    <xf numFmtId="0" fontId="12" fillId="0" borderId="30" xfId="0" applyNumberFormat="1" applyFont="1" applyBorder="1" applyAlignment="1">
      <alignment horizontal="center"/>
    </xf>
    <xf numFmtId="0" fontId="12" fillId="0" borderId="10" xfId="0" applyNumberFormat="1" applyFont="1" applyBorder="1" applyAlignment="1">
      <alignment horizontal="center"/>
    </xf>
    <xf numFmtId="49" fontId="12" fillId="0" borderId="3" xfId="0" applyNumberFormat="1" applyFont="1" applyBorder="1" applyAlignment="1">
      <alignment horizontal="center" vertical="top" wrapText="1"/>
    </xf>
    <xf numFmtId="49" fontId="12" fillId="0" borderId="4" xfId="0" applyNumberFormat="1" applyFont="1" applyBorder="1" applyAlignment="1">
      <alignment horizontal="center" vertical="top" wrapText="1"/>
    </xf>
    <xf numFmtId="49" fontId="12" fillId="0" borderId="6" xfId="0" applyNumberFormat="1" applyFont="1" applyBorder="1" applyAlignment="1">
      <alignment horizontal="center" vertical="top" wrapText="1"/>
    </xf>
    <xf numFmtId="49" fontId="12" fillId="0" borderId="1" xfId="0" applyNumberFormat="1" applyFont="1" applyBorder="1" applyAlignment="1">
      <alignment horizontal="center" vertical="top" wrapText="1"/>
    </xf>
    <xf numFmtId="49" fontId="17" fillId="0" borderId="3" xfId="0" applyNumberFormat="1" applyFont="1" applyBorder="1" applyAlignment="1">
      <alignment horizontal="center" vertical="top" wrapText="1"/>
    </xf>
    <xf numFmtId="49" fontId="17" fillId="0" borderId="4" xfId="0" applyNumberFormat="1" applyFont="1" applyBorder="1" applyAlignment="1">
      <alignment horizontal="center" vertical="top" wrapText="1"/>
    </xf>
    <xf numFmtId="49" fontId="17" fillId="0" borderId="5" xfId="0" applyNumberFormat="1" applyFont="1" applyBorder="1" applyAlignment="1">
      <alignment horizontal="center" vertical="top" wrapText="1"/>
    </xf>
    <xf numFmtId="49" fontId="17" fillId="0" borderId="6" xfId="0" applyNumberFormat="1" applyFont="1" applyBorder="1" applyAlignment="1">
      <alignment horizontal="center" vertical="top" wrapText="1"/>
    </xf>
    <xf numFmtId="49" fontId="17" fillId="0" borderId="1" xfId="0" applyNumberFormat="1" applyFont="1" applyBorder="1" applyAlignment="1">
      <alignment horizontal="center" vertical="top" wrapText="1"/>
    </xf>
    <xf numFmtId="49" fontId="17" fillId="0" borderId="7" xfId="0" applyNumberFormat="1" applyFont="1" applyBorder="1" applyAlignment="1">
      <alignment horizontal="center" vertical="top" wrapText="1"/>
    </xf>
    <xf numFmtId="49" fontId="17" fillId="0" borderId="12" xfId="0" applyNumberFormat="1" applyFont="1" applyBorder="1" applyAlignment="1">
      <alignment horizontal="center" vertical="top" wrapText="1"/>
    </xf>
    <xf numFmtId="49" fontId="17" fillId="0" borderId="30" xfId="0" applyNumberFormat="1" applyFont="1" applyBorder="1" applyAlignment="1">
      <alignment horizontal="center" vertical="top" wrapText="1"/>
    </xf>
    <xf numFmtId="49" fontId="17" fillId="0" borderId="10" xfId="0" applyNumberFormat="1" applyFont="1" applyBorder="1" applyAlignment="1">
      <alignment horizontal="center" vertical="top" wrapText="1"/>
    </xf>
    <xf numFmtId="49" fontId="20" fillId="0" borderId="0" xfId="0" applyNumberFormat="1" applyFont="1" applyAlignment="1">
      <alignment horizontal="center" vertical="top" wrapText="1"/>
    </xf>
    <xf numFmtId="49" fontId="5" fillId="0" borderId="3" xfId="0" applyNumberFormat="1" applyFont="1" applyBorder="1" applyAlignment="1">
      <alignment horizontal="center" vertical="center"/>
    </xf>
    <xf numFmtId="49" fontId="3" fillId="0" borderId="4" xfId="0" applyNumberFormat="1" applyFont="1" applyBorder="1" applyAlignment="1">
      <alignment horizontal="center" vertical="center"/>
    </xf>
    <xf numFmtId="49" fontId="3" fillId="0" borderId="5" xfId="0" applyNumberFormat="1" applyFont="1" applyBorder="1" applyAlignment="1">
      <alignment horizontal="center" vertical="center"/>
    </xf>
    <xf numFmtId="49" fontId="3" fillId="0" borderId="6" xfId="0" applyNumberFormat="1" applyFont="1" applyBorder="1" applyAlignment="1">
      <alignment horizontal="center" vertical="center"/>
    </xf>
    <xf numFmtId="49" fontId="3" fillId="0" borderId="1" xfId="0" applyNumberFormat="1" applyFont="1" applyBorder="1" applyAlignment="1">
      <alignment horizontal="center" vertical="center"/>
    </xf>
    <xf numFmtId="49" fontId="3" fillId="0" borderId="7" xfId="0" applyNumberFormat="1" applyFont="1" applyBorder="1" applyAlignment="1">
      <alignment horizontal="center" vertical="center"/>
    </xf>
    <xf numFmtId="49" fontId="7" fillId="0" borderId="3" xfId="0" applyNumberFormat="1" applyFont="1" applyBorder="1" applyAlignment="1">
      <alignment horizontal="center" vertical="center"/>
    </xf>
    <xf numFmtId="49" fontId="5" fillId="0" borderId="3" xfId="0" applyNumberFormat="1" applyFont="1" applyFill="1" applyBorder="1" applyAlignment="1">
      <alignment horizontal="center" vertical="center"/>
    </xf>
    <xf numFmtId="49" fontId="5" fillId="0" borderId="4" xfId="0" applyNumberFormat="1" applyFont="1" applyFill="1" applyBorder="1" applyAlignment="1">
      <alignment horizontal="center" vertical="center"/>
    </xf>
    <xf numFmtId="49" fontId="5" fillId="0" borderId="5" xfId="0" applyNumberFormat="1" applyFont="1" applyFill="1" applyBorder="1" applyAlignment="1">
      <alignment horizontal="center" vertical="center"/>
    </xf>
    <xf numFmtId="49" fontId="5" fillId="0" borderId="6" xfId="0" applyNumberFormat="1" applyFont="1" applyFill="1" applyBorder="1" applyAlignment="1">
      <alignment horizontal="center" vertical="center"/>
    </xf>
    <xf numFmtId="49" fontId="5" fillId="0" borderId="1" xfId="0" applyNumberFormat="1" applyFont="1" applyFill="1" applyBorder="1" applyAlignment="1">
      <alignment horizontal="center" vertical="center"/>
    </xf>
    <xf numFmtId="49" fontId="5" fillId="0" borderId="7" xfId="0" applyNumberFormat="1" applyFont="1" applyFill="1" applyBorder="1" applyAlignment="1">
      <alignment horizontal="center" vertical="center"/>
    </xf>
    <xf numFmtId="49" fontId="6" fillId="0" borderId="0" xfId="0" applyNumberFormat="1" applyFont="1" applyAlignment="1">
      <alignment horizontal="center"/>
    </xf>
    <xf numFmtId="49" fontId="3" fillId="0" borderId="0" xfId="0" applyNumberFormat="1" applyFont="1" applyAlignment="1">
      <alignment horizontal="left"/>
    </xf>
    <xf numFmtId="0" fontId="32" fillId="0" borderId="0" xfId="0" applyFont="1" applyAlignment="1">
      <alignment vertical="top" wrapText="1"/>
    </xf>
    <xf numFmtId="49" fontId="1" fillId="0" borderId="0" xfId="0" applyNumberFormat="1" applyFont="1" applyAlignment="1">
      <alignment horizontal="center" vertical="top" wrapText="1"/>
    </xf>
    <xf numFmtId="49" fontId="1" fillId="0" borderId="8" xfId="0" applyNumberFormat="1" applyFont="1" applyBorder="1" applyAlignment="1">
      <alignment horizontal="center" textRotation="90"/>
    </xf>
    <xf numFmtId="49" fontId="1" fillId="0" borderId="17" xfId="0" applyNumberFormat="1" applyFont="1" applyBorder="1" applyAlignment="1">
      <alignment horizontal="center" textRotation="90"/>
    </xf>
    <xf numFmtId="49" fontId="1" fillId="0" borderId="15" xfId="0" applyNumberFormat="1" applyFont="1" applyBorder="1" applyAlignment="1">
      <alignment horizontal="center" textRotation="90"/>
    </xf>
    <xf numFmtId="49" fontId="1" fillId="0" borderId="2" xfId="0" applyNumberFormat="1" applyFont="1" applyBorder="1" applyAlignment="1">
      <alignment horizontal="center"/>
    </xf>
    <xf numFmtId="49" fontId="1" fillId="0" borderId="2" xfId="0" applyNumberFormat="1" applyFont="1" applyBorder="1" applyAlignment="1">
      <alignment horizontal="center" vertical="center" textRotation="90"/>
    </xf>
    <xf numFmtId="49" fontId="1" fillId="0" borderId="8" xfId="0" applyNumberFormat="1" applyFont="1" applyBorder="1" applyAlignment="1">
      <alignment horizontal="center" textRotation="90" readingOrder="1"/>
    </xf>
    <xf numFmtId="49" fontId="1" fillId="0" borderId="15" xfId="0" applyNumberFormat="1" applyFont="1" applyBorder="1" applyAlignment="1">
      <alignment horizontal="center" textRotation="90" readingOrder="1"/>
    </xf>
    <xf numFmtId="49" fontId="16" fillId="0" borderId="12" xfId="0" applyNumberFormat="1" applyFont="1" applyBorder="1" applyAlignment="1">
      <alignment horizontal="center"/>
    </xf>
    <xf numFmtId="49" fontId="16" fillId="0" borderId="30" xfId="0" applyNumberFormat="1" applyFont="1" applyBorder="1" applyAlignment="1">
      <alignment horizontal="center"/>
    </xf>
    <xf numFmtId="49" fontId="16" fillId="0" borderId="10" xfId="0" applyNumberFormat="1" applyFont="1" applyBorder="1" applyAlignment="1">
      <alignment horizontal="center"/>
    </xf>
    <xf numFmtId="1" fontId="1" fillId="2" borderId="81" xfId="0" applyNumberFormat="1" applyFont="1" applyFill="1" applyBorder="1" applyAlignment="1">
      <alignment horizontal="center" vertical="center"/>
    </xf>
    <xf numFmtId="1" fontId="1" fillId="2" borderId="50" xfId="0" applyNumberFormat="1" applyFont="1" applyFill="1" applyBorder="1" applyAlignment="1">
      <alignment horizontal="center" vertical="center"/>
    </xf>
    <xf numFmtId="1" fontId="1" fillId="2" borderId="82" xfId="0" applyNumberFormat="1" applyFont="1" applyFill="1" applyBorder="1" applyAlignment="1">
      <alignment horizontal="center" vertical="center"/>
    </xf>
    <xf numFmtId="0" fontId="16" fillId="2" borderId="0" xfId="0" applyFont="1" applyFill="1" applyBorder="1" applyAlignment="1"/>
    <xf numFmtId="0" fontId="19" fillId="2" borderId="0" xfId="0" applyFont="1" applyFill="1" applyBorder="1" applyAlignment="1"/>
    <xf numFmtId="0" fontId="17" fillId="2" borderId="28" xfId="0" applyFont="1" applyFill="1" applyBorder="1" applyAlignment="1">
      <alignment vertical="center"/>
    </xf>
    <xf numFmtId="0" fontId="30" fillId="2" borderId="19" xfId="0" applyFont="1" applyFill="1" applyBorder="1" applyAlignment="1">
      <alignment vertical="center"/>
    </xf>
    <xf numFmtId="0" fontId="30" fillId="2" borderId="48" xfId="0" applyFont="1" applyFill="1" applyBorder="1" applyAlignment="1">
      <alignment vertical="center"/>
    </xf>
    <xf numFmtId="0" fontId="16" fillId="2" borderId="44" xfId="0" applyFont="1" applyFill="1" applyBorder="1" applyAlignment="1">
      <alignment vertical="center" wrapText="1"/>
    </xf>
    <xf numFmtId="0" fontId="0" fillId="2" borderId="43" xfId="0" applyFill="1" applyBorder="1" applyAlignment="1">
      <alignment vertical="center"/>
    </xf>
    <xf numFmtId="0" fontId="0" fillId="2" borderId="32" xfId="0" applyFill="1" applyBorder="1" applyAlignment="1">
      <alignment vertical="center"/>
    </xf>
    <xf numFmtId="0" fontId="0" fillId="2" borderId="0" xfId="0" applyFill="1" applyBorder="1" applyAlignment="1">
      <alignment vertical="center"/>
    </xf>
    <xf numFmtId="1" fontId="17" fillId="2" borderId="44" xfId="0" applyNumberFormat="1" applyFont="1" applyFill="1" applyBorder="1" applyAlignment="1">
      <alignment horizontal="center" vertical="center" textRotation="90"/>
    </xf>
    <xf numFmtId="1" fontId="17" fillId="2" borderId="32" xfId="0" applyNumberFormat="1" applyFont="1" applyFill="1" applyBorder="1" applyAlignment="1">
      <alignment horizontal="center" vertical="center" textRotation="90"/>
    </xf>
    <xf numFmtId="1" fontId="17" fillId="2" borderId="47" xfId="0" applyNumberFormat="1" applyFont="1" applyFill="1" applyBorder="1" applyAlignment="1">
      <alignment horizontal="center" vertical="center" textRotation="90"/>
    </xf>
    <xf numFmtId="1" fontId="1" fillId="2" borderId="78" xfId="0" applyNumberFormat="1" applyFont="1" applyFill="1" applyBorder="1" applyAlignment="1">
      <alignment horizontal="center" vertical="center"/>
    </xf>
    <xf numFmtId="1" fontId="1" fillId="2" borderId="45" xfId="0" applyNumberFormat="1" applyFont="1" applyFill="1" applyBorder="1" applyAlignment="1">
      <alignment horizontal="center" vertical="center"/>
    </xf>
    <xf numFmtId="1" fontId="1" fillId="2" borderId="79" xfId="0" applyNumberFormat="1" applyFont="1" applyFill="1" applyBorder="1" applyAlignment="1">
      <alignment horizontal="center" vertical="center"/>
    </xf>
    <xf numFmtId="1" fontId="1" fillId="2" borderId="80" xfId="0" applyNumberFormat="1" applyFont="1" applyFill="1" applyBorder="1" applyAlignment="1">
      <alignment horizontal="center" vertical="center"/>
    </xf>
    <xf numFmtId="1" fontId="1" fillId="2" borderId="41" xfId="0" applyNumberFormat="1" applyFont="1" applyFill="1" applyBorder="1" applyAlignment="1">
      <alignment horizontal="center" vertical="center"/>
    </xf>
    <xf numFmtId="1" fontId="1" fillId="2" borderId="42" xfId="0" applyNumberFormat="1" applyFont="1" applyFill="1" applyBorder="1" applyAlignment="1">
      <alignment horizontal="center" vertical="center"/>
    </xf>
    <xf numFmtId="0" fontId="16" fillId="2" borderId="32" xfId="0" applyFont="1" applyFill="1" applyBorder="1" applyAlignment="1">
      <alignment vertical="center" wrapText="1"/>
    </xf>
    <xf numFmtId="1" fontId="13" fillId="2" borderId="80" xfId="0" applyNumberFormat="1" applyFont="1" applyFill="1" applyBorder="1" applyAlignment="1">
      <alignment horizontal="center" vertical="center" wrapText="1"/>
    </xf>
    <xf numFmtId="1" fontId="13" fillId="2" borderId="41" xfId="0" applyNumberFormat="1" applyFont="1" applyFill="1" applyBorder="1" applyAlignment="1">
      <alignment horizontal="center" vertical="center" wrapText="1"/>
    </xf>
    <xf numFmtId="1" fontId="13" fillId="2" borderId="42" xfId="0" applyNumberFormat="1" applyFont="1" applyFill="1" applyBorder="1" applyAlignment="1">
      <alignment horizontal="center" vertical="center" wrapText="1"/>
    </xf>
    <xf numFmtId="0" fontId="16" fillId="2" borderId="32" xfId="0" applyFont="1" applyFill="1" applyBorder="1" applyAlignment="1">
      <alignment vertical="center"/>
    </xf>
    <xf numFmtId="0" fontId="16" fillId="2" borderId="47" xfId="0" applyFont="1" applyFill="1" applyBorder="1" applyAlignment="1">
      <alignment vertical="center"/>
    </xf>
    <xf numFmtId="0" fontId="0" fillId="2" borderId="48" xfId="0" applyFill="1" applyBorder="1" applyAlignment="1">
      <alignment vertical="center"/>
    </xf>
    <xf numFmtId="1" fontId="13" fillId="2" borderId="80" xfId="3" applyNumberFormat="1" applyFont="1" applyFill="1" applyBorder="1" applyAlignment="1">
      <alignment horizontal="center" vertical="center" wrapText="1"/>
    </xf>
    <xf numFmtId="1" fontId="13" fillId="2" borderId="41" xfId="3" applyNumberFormat="1" applyFont="1" applyFill="1" applyBorder="1" applyAlignment="1">
      <alignment horizontal="center" vertical="center" wrapText="1"/>
    </xf>
    <xf numFmtId="1" fontId="13" fillId="2" borderId="42" xfId="3" applyNumberFormat="1" applyFont="1" applyFill="1" applyBorder="1" applyAlignment="1">
      <alignment horizontal="center" vertical="center" wrapText="1"/>
    </xf>
    <xf numFmtId="1" fontId="1" fillId="2" borderId="80" xfId="3" applyNumberFormat="1" applyFont="1" applyFill="1" applyBorder="1" applyAlignment="1">
      <alignment horizontal="center" vertical="center" wrapText="1"/>
    </xf>
    <xf numFmtId="1" fontId="1" fillId="2" borderId="41" xfId="3" applyNumberFormat="1" applyFont="1" applyFill="1" applyBorder="1" applyAlignment="1">
      <alignment horizontal="center" vertical="center" wrapText="1"/>
    </xf>
    <xf numFmtId="1" fontId="1" fillId="2" borderId="42" xfId="3" applyNumberFormat="1" applyFont="1" applyFill="1" applyBorder="1" applyAlignment="1">
      <alignment horizontal="center" vertical="center" wrapText="1"/>
    </xf>
    <xf numFmtId="0" fontId="12" fillId="2" borderId="17" xfId="3" applyFont="1" applyFill="1" applyBorder="1" applyAlignment="1">
      <alignment horizontal="center" vertical="center" textRotation="90"/>
    </xf>
    <xf numFmtId="0" fontId="12" fillId="2" borderId="27" xfId="3" applyFont="1" applyFill="1" applyBorder="1" applyAlignment="1">
      <alignment horizontal="center" vertical="center" textRotation="90"/>
    </xf>
    <xf numFmtId="0" fontId="12" fillId="2" borderId="54" xfId="3" applyFont="1" applyFill="1" applyBorder="1" applyAlignment="1">
      <alignment horizontal="center" vertical="center" textRotation="90"/>
    </xf>
    <xf numFmtId="0" fontId="12" fillId="2" borderId="76" xfId="3" applyFont="1" applyFill="1" applyBorder="1" applyAlignment="1">
      <alignment horizontal="center" vertical="center" textRotation="90"/>
    </xf>
    <xf numFmtId="1" fontId="12" fillId="2" borderId="52" xfId="0" applyNumberFormat="1" applyFont="1" applyFill="1" applyBorder="1" applyAlignment="1">
      <alignment horizontal="center" vertical="center" textRotation="90"/>
    </xf>
    <xf numFmtId="1" fontId="30" fillId="2" borderId="52" xfId="0" applyNumberFormat="1" applyFont="1" applyFill="1" applyBorder="1" applyAlignment="1">
      <alignment horizontal="center" vertical="center"/>
    </xf>
    <xf numFmtId="1" fontId="30" fillId="2" borderId="75" xfId="0" applyNumberFormat="1" applyFont="1" applyFill="1" applyBorder="1" applyAlignment="1">
      <alignment horizontal="center" vertical="center"/>
    </xf>
    <xf numFmtId="1" fontId="12" fillId="2" borderId="17" xfId="0" applyNumberFormat="1" applyFont="1" applyFill="1" applyBorder="1" applyAlignment="1">
      <alignment horizontal="center" vertical="center" textRotation="90" wrapText="1"/>
    </xf>
    <xf numFmtId="1" fontId="30" fillId="2" borderId="17" xfId="0" applyNumberFormat="1" applyFont="1" applyFill="1" applyBorder="1" applyAlignment="1">
      <alignment horizontal="center" vertical="center"/>
    </xf>
    <xf numFmtId="1" fontId="30" fillId="2" borderId="27" xfId="0" applyNumberFormat="1" applyFont="1" applyFill="1" applyBorder="1" applyAlignment="1">
      <alignment horizontal="center" vertical="center"/>
    </xf>
    <xf numFmtId="1" fontId="12" fillId="2" borderId="54" xfId="0" applyNumberFormat="1" applyFont="1" applyFill="1" applyBorder="1" applyAlignment="1">
      <alignment horizontal="center" vertical="center" textRotation="90" wrapText="1"/>
    </xf>
    <xf numFmtId="1" fontId="30" fillId="2" borderId="54" xfId="0" applyNumberFormat="1" applyFont="1" applyFill="1" applyBorder="1" applyAlignment="1">
      <alignment horizontal="center" vertical="center" wrapText="1"/>
    </xf>
    <xf numFmtId="1" fontId="30" fillId="2" borderId="76" xfId="0" applyNumberFormat="1" applyFont="1" applyFill="1" applyBorder="1" applyAlignment="1">
      <alignment horizontal="center" vertical="center" wrapText="1"/>
    </xf>
    <xf numFmtId="49" fontId="5" fillId="2" borderId="0" xfId="0" applyNumberFormat="1" applyFont="1" applyFill="1" applyBorder="1" applyAlignment="1">
      <alignment horizontal="center" vertical="top" wrapText="1"/>
    </xf>
    <xf numFmtId="0" fontId="17" fillId="2" borderId="31" xfId="0" applyFont="1" applyFill="1" applyBorder="1" applyAlignment="1">
      <alignment horizontal="center" vertical="center" textRotation="90"/>
    </xf>
    <xf numFmtId="0" fontId="16" fillId="2" borderId="61" xfId="0" applyFont="1" applyFill="1" applyBorder="1" applyAlignment="1">
      <alignment horizontal="center" vertical="center"/>
    </xf>
    <xf numFmtId="0" fontId="16" fillId="2" borderId="26" xfId="0" applyFont="1" applyFill="1" applyBorder="1" applyAlignment="1">
      <alignment horizontal="center" vertical="center"/>
    </xf>
    <xf numFmtId="0" fontId="17" fillId="2" borderId="43" xfId="0" applyFont="1" applyFill="1" applyBorder="1" applyAlignment="1">
      <alignment horizontal="center" vertical="center" wrapText="1"/>
    </xf>
    <xf numFmtId="0" fontId="16" fillId="2" borderId="0" xfId="0" applyFont="1" applyFill="1" applyBorder="1" applyAlignment="1">
      <alignment horizontal="center" vertical="center"/>
    </xf>
    <xf numFmtId="0" fontId="16" fillId="2" borderId="48" xfId="0" applyFont="1" applyFill="1" applyBorder="1" applyAlignment="1">
      <alignment horizontal="center" vertical="center"/>
    </xf>
    <xf numFmtId="0" fontId="12" fillId="2" borderId="31" xfId="0" applyFont="1" applyFill="1" applyBorder="1" applyAlignment="1">
      <alignment horizontal="center" vertical="center" textRotation="90" wrapText="1"/>
    </xf>
    <xf numFmtId="0" fontId="30" fillId="2" borderId="61" xfId="0" applyFont="1" applyFill="1" applyBorder="1" applyAlignment="1">
      <alignment horizontal="center" vertical="center" wrapText="1"/>
    </xf>
    <xf numFmtId="0" fontId="30" fillId="2" borderId="26" xfId="0" applyFont="1" applyFill="1" applyBorder="1" applyAlignment="1">
      <alignment horizontal="center" vertical="center" wrapText="1"/>
    </xf>
    <xf numFmtId="1" fontId="12" fillId="2" borderId="43" xfId="0" applyNumberFormat="1" applyFont="1" applyFill="1" applyBorder="1" applyAlignment="1">
      <alignment horizontal="center" vertical="center"/>
    </xf>
    <xf numFmtId="1" fontId="30" fillId="2" borderId="43" xfId="0" applyNumberFormat="1" applyFont="1" applyFill="1" applyBorder="1" applyAlignment="1">
      <alignment horizontal="center" vertical="center"/>
    </xf>
    <xf numFmtId="1" fontId="30" fillId="2" borderId="29" xfId="0" applyNumberFormat="1" applyFont="1" applyFill="1" applyBorder="1" applyAlignment="1">
      <alignment horizontal="center" vertical="center"/>
    </xf>
    <xf numFmtId="1" fontId="30" fillId="2" borderId="0" xfId="0" applyNumberFormat="1" applyFont="1" applyFill="1" applyBorder="1" applyAlignment="1">
      <alignment horizontal="center" vertical="center"/>
    </xf>
    <xf numFmtId="1" fontId="30" fillId="2" borderId="68" xfId="0" applyNumberFormat="1" applyFont="1" applyFill="1" applyBorder="1" applyAlignment="1">
      <alignment horizontal="center" vertical="center"/>
    </xf>
    <xf numFmtId="1" fontId="17" fillId="2" borderId="44" xfId="0" applyNumberFormat="1" applyFont="1" applyFill="1" applyBorder="1" applyAlignment="1">
      <alignment horizontal="center" vertical="center" wrapText="1"/>
    </xf>
    <xf numFmtId="1" fontId="17" fillId="2" borderId="43" xfId="0" applyNumberFormat="1" applyFont="1" applyFill="1" applyBorder="1" applyAlignment="1">
      <alignment horizontal="center" vertical="center" wrapText="1"/>
    </xf>
    <xf numFmtId="1" fontId="17" fillId="2" borderId="29" xfId="0" applyNumberFormat="1" applyFont="1" applyFill="1" applyBorder="1" applyAlignment="1">
      <alignment horizontal="center" vertical="center" wrapText="1"/>
    </xf>
    <xf numFmtId="1" fontId="17" fillId="2" borderId="47" xfId="0" applyNumberFormat="1" applyFont="1" applyFill="1" applyBorder="1" applyAlignment="1">
      <alignment horizontal="center" vertical="center" wrapText="1"/>
    </xf>
    <xf numFmtId="1" fontId="17" fillId="2" borderId="48" xfId="0" applyNumberFormat="1" applyFont="1" applyFill="1" applyBorder="1" applyAlignment="1">
      <alignment horizontal="center" vertical="center" wrapText="1"/>
    </xf>
    <xf numFmtId="1" fontId="17" fillId="2" borderId="64" xfId="0" applyNumberFormat="1" applyFont="1" applyFill="1" applyBorder="1" applyAlignment="1">
      <alignment horizontal="center" vertical="center" wrapText="1"/>
    </xf>
    <xf numFmtId="1" fontId="12" fillId="2" borderId="84" xfId="0" applyNumberFormat="1" applyFont="1" applyFill="1" applyBorder="1" applyAlignment="1">
      <alignment horizontal="center" vertical="center" textRotation="90"/>
    </xf>
    <xf numFmtId="1" fontId="30" fillId="2" borderId="16" xfId="0" applyNumberFormat="1" applyFont="1" applyFill="1" applyBorder="1" applyAlignment="1">
      <alignment horizontal="center" vertical="center"/>
    </xf>
    <xf numFmtId="1" fontId="30" fillId="2" borderId="49" xfId="0" applyNumberFormat="1" applyFont="1" applyFill="1" applyBorder="1" applyAlignment="1">
      <alignment horizontal="center" vertical="center"/>
    </xf>
    <xf numFmtId="1" fontId="12" fillId="2" borderId="66" xfId="0" applyNumberFormat="1" applyFont="1" applyFill="1" applyBorder="1" applyAlignment="1">
      <alignment horizontal="center" vertical="center" textRotation="90"/>
    </xf>
    <xf numFmtId="1" fontId="30" fillId="2" borderId="54" xfId="0" applyNumberFormat="1" applyFont="1" applyFill="1" applyBorder="1" applyAlignment="1">
      <alignment horizontal="center" vertical="center"/>
    </xf>
    <xf numFmtId="1" fontId="30" fillId="2" borderId="76"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wrapText="1"/>
    </xf>
    <xf numFmtId="1" fontId="12" fillId="2" borderId="22" xfId="0" applyNumberFormat="1" applyFont="1" applyFill="1" applyBorder="1" applyAlignment="1">
      <alignment horizontal="center" vertical="center" wrapText="1"/>
    </xf>
    <xf numFmtId="1" fontId="17" fillId="2" borderId="19" xfId="0" applyNumberFormat="1" applyFont="1" applyFill="1" applyBorder="1" applyAlignment="1">
      <alignment horizontal="center" vertical="center"/>
    </xf>
    <xf numFmtId="1" fontId="17" fillId="2" borderId="25" xfId="0" applyNumberFormat="1" applyFont="1" applyFill="1" applyBorder="1" applyAlignment="1">
      <alignment horizontal="center" vertical="center"/>
    </xf>
    <xf numFmtId="1" fontId="17" fillId="2" borderId="62" xfId="0" applyNumberFormat="1" applyFont="1" applyFill="1" applyBorder="1" applyAlignment="1">
      <alignment horizontal="center" vertical="center"/>
    </xf>
    <xf numFmtId="1" fontId="17" fillId="2" borderId="22" xfId="0" applyNumberFormat="1" applyFont="1" applyFill="1" applyBorder="1" applyAlignment="1">
      <alignment horizontal="center" vertical="center"/>
    </xf>
    <xf numFmtId="1" fontId="12" fillId="2" borderId="0" xfId="0" applyNumberFormat="1" applyFont="1" applyFill="1" applyBorder="1" applyAlignment="1">
      <alignment horizontal="center" vertical="center" textRotation="90"/>
    </xf>
    <xf numFmtId="1" fontId="30" fillId="2" borderId="48" xfId="0" applyNumberFormat="1" applyFont="1" applyFill="1" applyBorder="1" applyAlignment="1">
      <alignment horizontal="center" vertical="center"/>
    </xf>
    <xf numFmtId="1" fontId="12" fillId="2" borderId="28" xfId="0" applyNumberFormat="1" applyFont="1" applyFill="1" applyBorder="1" applyAlignment="1">
      <alignment horizontal="center" vertical="center"/>
    </xf>
    <xf numFmtId="1" fontId="12" fillId="2" borderId="19" xfId="0" applyNumberFormat="1" applyFont="1" applyFill="1" applyBorder="1" applyAlignment="1">
      <alignment horizontal="center" vertical="center"/>
    </xf>
    <xf numFmtId="1" fontId="12" fillId="2" borderId="22" xfId="0" applyNumberFormat="1" applyFont="1" applyFill="1" applyBorder="1" applyAlignment="1">
      <alignment horizontal="center" vertical="center"/>
    </xf>
    <xf numFmtId="0" fontId="12" fillId="2" borderId="16" xfId="3" applyFont="1" applyFill="1" applyBorder="1" applyAlignment="1">
      <alignment horizontal="center" vertical="center" textRotation="90"/>
    </xf>
    <xf numFmtId="0" fontId="12" fillId="2" borderId="49" xfId="3" applyFont="1" applyFill="1" applyBorder="1" applyAlignment="1">
      <alignment horizontal="center" vertical="center" textRotation="90"/>
    </xf>
    <xf numFmtId="0" fontId="6" fillId="0" borderId="0" xfId="0" applyFont="1" applyAlignment="1">
      <alignment horizontal="center" vertical="center"/>
    </xf>
    <xf numFmtId="0" fontId="5" fillId="0" borderId="0" xfId="0" applyFont="1" applyBorder="1" applyAlignment="1">
      <alignment horizontal="center" vertical="center"/>
    </xf>
    <xf numFmtId="0" fontId="17" fillId="0" borderId="2" xfId="2" applyFont="1" applyBorder="1" applyAlignment="1">
      <alignment horizontal="center" vertical="center" wrapText="1"/>
    </xf>
    <xf numFmtId="0" fontId="17" fillId="0" borderId="2" xfId="2" applyFont="1" applyBorder="1" applyAlignment="1">
      <alignment horizontal="left" vertical="center" wrapText="1"/>
    </xf>
    <xf numFmtId="0" fontId="16" fillId="0" borderId="8" xfId="2" applyFont="1" applyBorder="1" applyAlignment="1">
      <alignment horizontal="left" vertical="center"/>
    </xf>
    <xf numFmtId="0" fontId="16" fillId="0" borderId="17" xfId="2" applyFont="1" applyBorder="1" applyAlignment="1">
      <alignment horizontal="left" vertical="center"/>
    </xf>
    <xf numFmtId="0" fontId="16" fillId="0" borderId="15" xfId="2" applyFont="1" applyBorder="1" applyAlignment="1">
      <alignment horizontal="left" vertical="center"/>
    </xf>
    <xf numFmtId="0" fontId="17" fillId="0" borderId="12" xfId="2" applyFont="1" applyBorder="1" applyAlignment="1">
      <alignment horizontal="left" vertical="center" wrapText="1"/>
    </xf>
    <xf numFmtId="0" fontId="17" fillId="0" borderId="10" xfId="2" applyFont="1" applyBorder="1" applyAlignment="1">
      <alignment horizontal="left" vertical="center" wrapText="1"/>
    </xf>
    <xf numFmtId="49" fontId="12" fillId="0" borderId="5" xfId="0" applyNumberFormat="1" applyFont="1" applyBorder="1" applyAlignment="1">
      <alignment horizontal="center" vertical="top" wrapText="1"/>
    </xf>
    <xf numFmtId="49" fontId="12" fillId="0" borderId="7" xfId="0" applyNumberFormat="1" applyFont="1" applyBorder="1" applyAlignment="1">
      <alignment horizontal="center" vertical="top" wrapText="1"/>
    </xf>
    <xf numFmtId="49" fontId="12" fillId="0" borderId="10" xfId="0" applyNumberFormat="1" applyFont="1" applyBorder="1" applyAlignment="1">
      <alignment horizontal="center"/>
    </xf>
  </cellXfs>
  <cellStyles count="4">
    <cellStyle name="Гиперссылка 2" xfId="1"/>
    <cellStyle name="Обычный" xfId="0" builtinId="0"/>
    <cellStyle name="Обычный 2" xfId="2"/>
    <cellStyle name="Обычный 3" xfId="3"/>
  </cellStyles>
  <dxfs count="0"/>
  <tableStyles count="0" defaultTableStyle="TableStyleMedium9" defaultPivotStyle="PivotStyleLight16"/>
  <colors>
    <mruColors>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X34"/>
  <sheetViews>
    <sheetView topLeftCell="A10" workbookViewId="0">
      <selection activeCell="X18" sqref="X18"/>
    </sheetView>
  </sheetViews>
  <sheetFormatPr defaultRowHeight="12.75" x14ac:dyDescent="0.2"/>
  <cols>
    <col min="1" max="2" width="9.140625" style="2"/>
    <col min="3" max="3" width="6.7109375" style="2" customWidth="1"/>
    <col min="4" max="4" width="7.140625" style="2" customWidth="1"/>
    <col min="5" max="6" width="9.140625" style="2"/>
    <col min="7" max="8" width="12.42578125" style="2" customWidth="1"/>
    <col min="9" max="9" width="7.42578125" style="2" customWidth="1"/>
    <col min="10" max="10" width="12.28515625" style="2" customWidth="1"/>
    <col min="11" max="11" width="2.42578125" style="2" customWidth="1"/>
    <col min="12" max="13" width="3.28515625" style="2" customWidth="1"/>
    <col min="14" max="15" width="3" style="2" customWidth="1"/>
    <col min="16" max="16" width="2.28515625" style="2" customWidth="1"/>
    <col min="17" max="17" width="5.85546875" style="2" customWidth="1"/>
    <col min="18" max="18" width="0.7109375" style="2" hidden="1" customWidth="1"/>
    <col min="19" max="19" width="6.140625" style="2" customWidth="1"/>
    <col min="20" max="20" width="3.5703125" style="2" customWidth="1"/>
    <col min="21" max="21" width="5.42578125" style="2" customWidth="1"/>
    <col min="22" max="22" width="2.7109375" style="2" customWidth="1"/>
    <col min="23" max="16384" width="9.140625" style="2"/>
  </cols>
  <sheetData>
    <row r="5" spans="4:22" ht="15.75" x14ac:dyDescent="0.25">
      <c r="N5" s="309" t="s">
        <v>0</v>
      </c>
      <c r="O5" s="309"/>
      <c r="P5" s="309"/>
      <c r="Q5" s="309"/>
      <c r="R5" s="309"/>
      <c r="S5" s="309"/>
      <c r="T5" s="309"/>
      <c r="U5" s="309"/>
      <c r="V5" s="309"/>
    </row>
    <row r="6" spans="4:22" ht="4.5" customHeight="1" x14ac:dyDescent="0.2">
      <c r="N6" s="3"/>
      <c r="O6" s="3"/>
      <c r="P6" s="3"/>
      <c r="Q6" s="3"/>
      <c r="R6" s="3"/>
      <c r="S6" s="3"/>
      <c r="T6" s="3"/>
    </row>
    <row r="7" spans="4:22" ht="15.75" x14ac:dyDescent="0.25">
      <c r="J7" s="309" t="s">
        <v>138</v>
      </c>
      <c r="K7" s="309"/>
      <c r="L7" s="309"/>
      <c r="M7" s="309"/>
      <c r="N7" s="309"/>
      <c r="O7" s="313"/>
      <c r="P7" s="313"/>
      <c r="Q7" s="313"/>
      <c r="R7" s="1"/>
      <c r="S7" s="1"/>
      <c r="T7" s="1"/>
      <c r="U7" s="1"/>
      <c r="V7" s="1"/>
    </row>
    <row r="8" spans="4:22" ht="15.75" x14ac:dyDescent="0.25">
      <c r="J8" s="310" t="s">
        <v>122</v>
      </c>
      <c r="K8" s="310"/>
      <c r="L8" s="310"/>
      <c r="M8" s="310"/>
      <c r="N8" s="310"/>
      <c r="O8" s="310"/>
      <c r="P8" s="310"/>
      <c r="Q8" s="310"/>
      <c r="R8" s="310"/>
      <c r="S8" s="310"/>
      <c r="T8" s="310"/>
      <c r="U8" s="310"/>
      <c r="V8" s="310"/>
    </row>
    <row r="9" spans="4:22" ht="5.25" customHeight="1" x14ac:dyDescent="0.2"/>
    <row r="10" spans="4:22" ht="15.75" x14ac:dyDescent="0.25">
      <c r="M10" s="4" t="s">
        <v>1</v>
      </c>
      <c r="N10" s="1">
        <v>1</v>
      </c>
      <c r="O10" s="1"/>
      <c r="P10" s="5" t="s">
        <v>2</v>
      </c>
      <c r="Q10" s="1" t="s">
        <v>384</v>
      </c>
      <c r="R10" s="8"/>
      <c r="S10" s="1"/>
      <c r="T10" s="7"/>
      <c r="U10" s="24">
        <v>2020</v>
      </c>
      <c r="V10" s="2" t="s">
        <v>3</v>
      </c>
    </row>
    <row r="12" spans="4:22" ht="18.75" x14ac:dyDescent="0.3">
      <c r="E12" s="316" t="s">
        <v>150</v>
      </c>
      <c r="F12" s="316"/>
      <c r="G12" s="316"/>
      <c r="H12" s="316"/>
      <c r="I12" s="316"/>
      <c r="J12" s="316"/>
      <c r="K12" s="316"/>
      <c r="L12" s="316"/>
      <c r="M12" s="316"/>
      <c r="Q12" s="23"/>
      <c r="R12" s="23"/>
    </row>
    <row r="13" spans="4:22" ht="18.75" x14ac:dyDescent="0.3">
      <c r="D13" s="314" t="s">
        <v>139</v>
      </c>
      <c r="E13" s="315"/>
      <c r="F13" s="315"/>
      <c r="G13" s="315"/>
      <c r="H13" s="315"/>
      <c r="I13" s="315"/>
      <c r="J13" s="315"/>
      <c r="K13" s="315"/>
      <c r="L13" s="315"/>
      <c r="M13" s="315"/>
      <c r="N13" s="315"/>
      <c r="O13" s="315"/>
      <c r="P13" s="315"/>
      <c r="Q13" s="315"/>
      <c r="R13" s="315"/>
      <c r="S13" s="315"/>
      <c r="T13" s="315"/>
    </row>
    <row r="14" spans="4:22" ht="18.75" x14ac:dyDescent="0.3">
      <c r="D14" s="36"/>
      <c r="E14" s="312" t="s">
        <v>140</v>
      </c>
      <c r="F14" s="312"/>
      <c r="G14" s="312"/>
      <c r="H14" s="312"/>
      <c r="I14" s="312"/>
      <c r="J14" s="312"/>
      <c r="K14" s="312"/>
      <c r="L14" s="312"/>
      <c r="M14" s="312"/>
      <c r="N14" s="312"/>
      <c r="O14" s="36"/>
      <c r="P14" s="36"/>
      <c r="Q14" s="36"/>
      <c r="R14" s="36"/>
      <c r="S14" s="36"/>
      <c r="T14" s="36"/>
    </row>
    <row r="15" spans="4:22" ht="17.25" customHeight="1" x14ac:dyDescent="0.3">
      <c r="D15" s="6"/>
      <c r="E15" s="30" t="s">
        <v>123</v>
      </c>
      <c r="F15" s="30"/>
      <c r="G15" s="30"/>
      <c r="H15" s="30"/>
      <c r="I15" s="1"/>
      <c r="J15" s="1"/>
      <c r="K15" s="1"/>
      <c r="L15" s="1"/>
      <c r="M15" s="1"/>
      <c r="N15" s="1"/>
    </row>
    <row r="16" spans="4:22" x14ac:dyDescent="0.2">
      <c r="E16" s="311" t="s">
        <v>132</v>
      </c>
      <c r="F16" s="311"/>
      <c r="G16" s="311"/>
      <c r="H16" s="311"/>
      <c r="I16" s="311"/>
      <c r="J16" s="311"/>
      <c r="K16" s="26"/>
    </row>
    <row r="17" spans="1:24" ht="15.75" x14ac:dyDescent="0.25">
      <c r="E17" s="319" t="s">
        <v>26</v>
      </c>
      <c r="F17" s="319"/>
      <c r="G17" s="319"/>
      <c r="H17" s="319"/>
      <c r="I17" s="319"/>
      <c r="J17" s="319"/>
      <c r="K17" s="319"/>
      <c r="L17" s="319"/>
    </row>
    <row r="18" spans="1:24" ht="20.25" customHeight="1" x14ac:dyDescent="0.25">
      <c r="A18" s="323" t="s">
        <v>342</v>
      </c>
      <c r="B18" s="323"/>
      <c r="C18" s="323"/>
      <c r="D18" s="323"/>
      <c r="E18" s="323"/>
      <c r="F18" s="323"/>
      <c r="G18" s="323"/>
      <c r="H18" s="323"/>
      <c r="I18" s="323"/>
      <c r="J18" s="323"/>
      <c r="K18" s="323"/>
      <c r="L18" s="323"/>
      <c r="M18" s="323"/>
      <c r="N18" s="323"/>
      <c r="O18" s="323"/>
      <c r="P18" s="323"/>
      <c r="Q18" s="323"/>
      <c r="R18" s="323"/>
      <c r="S18" s="323"/>
      <c r="T18" s="323"/>
      <c r="U18" s="323"/>
      <c r="V18" s="323"/>
      <c r="W18" s="86"/>
      <c r="X18" s="86"/>
    </row>
    <row r="19" spans="1:24" x14ac:dyDescent="0.2">
      <c r="F19" s="311" t="s">
        <v>27</v>
      </c>
      <c r="G19" s="311"/>
      <c r="H19" s="311"/>
      <c r="I19" s="311"/>
    </row>
    <row r="20" spans="1:24" ht="15.75" x14ac:dyDescent="0.25">
      <c r="E20" s="309" t="s">
        <v>28</v>
      </c>
      <c r="F20" s="309"/>
      <c r="G20" s="321" t="s">
        <v>29</v>
      </c>
      <c r="H20" s="321"/>
      <c r="I20" s="317" t="s">
        <v>30</v>
      </c>
      <c r="J20" s="317"/>
      <c r="K20" s="22"/>
    </row>
    <row r="21" spans="1:24" x14ac:dyDescent="0.2">
      <c r="G21" s="311" t="s">
        <v>29</v>
      </c>
      <c r="H21" s="311"/>
    </row>
    <row r="23" spans="1:24" x14ac:dyDescent="0.2">
      <c r="G23" s="290" t="s">
        <v>399</v>
      </c>
    </row>
    <row r="24" spans="1:24" x14ac:dyDescent="0.2">
      <c r="G24" s="39"/>
    </row>
    <row r="25" spans="1:24" ht="20.100000000000001" customHeight="1" x14ac:dyDescent="0.25">
      <c r="I25" s="317" t="s">
        <v>124</v>
      </c>
      <c r="J25" s="317"/>
      <c r="K25" s="322"/>
      <c r="L25" s="322"/>
      <c r="M25" s="322"/>
      <c r="N25" s="322"/>
      <c r="O25" s="322"/>
      <c r="P25" s="322"/>
      <c r="Q25" s="322"/>
      <c r="R25" s="322"/>
      <c r="S25" s="322"/>
      <c r="T25" s="322"/>
    </row>
    <row r="26" spans="1:24" ht="20.100000000000001" customHeight="1" x14ac:dyDescent="0.25">
      <c r="I26" s="317" t="s">
        <v>32</v>
      </c>
      <c r="J26" s="317"/>
      <c r="K26" s="320" t="s">
        <v>216</v>
      </c>
      <c r="L26" s="320"/>
      <c r="M26" s="320"/>
      <c r="N26" s="320"/>
      <c r="O26" s="25"/>
      <c r="P26" s="25"/>
      <c r="Q26" s="25"/>
    </row>
    <row r="27" spans="1:24" ht="20.100000000000001" customHeight="1" x14ac:dyDescent="0.25">
      <c r="I27" s="317" t="s">
        <v>31</v>
      </c>
      <c r="J27" s="317"/>
      <c r="K27" s="317"/>
      <c r="L27" s="317"/>
      <c r="M27" s="317"/>
      <c r="N27" s="317"/>
      <c r="O27" s="317"/>
      <c r="P27" s="318" t="s">
        <v>116</v>
      </c>
      <c r="Q27" s="318"/>
      <c r="R27" s="318"/>
      <c r="S27" s="318"/>
      <c r="T27" s="318"/>
    </row>
    <row r="29" spans="1:24" ht="15.75" x14ac:dyDescent="0.25">
      <c r="H29" s="36"/>
      <c r="I29" s="37" t="s">
        <v>217</v>
      </c>
      <c r="J29" s="37"/>
      <c r="K29" s="37"/>
      <c r="L29" s="37"/>
      <c r="M29" s="37"/>
      <c r="N29" s="37"/>
      <c r="O29" s="37"/>
      <c r="P29" s="36"/>
      <c r="Q29" s="36"/>
      <c r="R29" s="36"/>
      <c r="S29" s="36"/>
    </row>
    <row r="34" spans="15:15" x14ac:dyDescent="0.2">
      <c r="O34" s="2" t="s">
        <v>137</v>
      </c>
    </row>
  </sheetData>
  <mergeCells count="19">
    <mergeCell ref="I27:O27"/>
    <mergeCell ref="P27:T27"/>
    <mergeCell ref="E17:L17"/>
    <mergeCell ref="I26:J26"/>
    <mergeCell ref="K26:N26"/>
    <mergeCell ref="F19:I19"/>
    <mergeCell ref="E20:F20"/>
    <mergeCell ref="G20:H20"/>
    <mergeCell ref="I20:J20"/>
    <mergeCell ref="I25:T25"/>
    <mergeCell ref="A18:V18"/>
    <mergeCell ref="N5:V5"/>
    <mergeCell ref="J8:V8"/>
    <mergeCell ref="E16:J16"/>
    <mergeCell ref="G21:H21"/>
    <mergeCell ref="E14:N14"/>
    <mergeCell ref="J7:Q7"/>
    <mergeCell ref="D13:T13"/>
    <mergeCell ref="E12:M12"/>
  </mergeCells>
  <phoneticPr fontId="0" type="noConversion"/>
  <dataValidations count="2">
    <dataValidation type="list" allowBlank="1" showInputMessage="1" showErrorMessage="1" sqref="G20:H20">
      <formula1>"базовой,углублённой"</formula1>
    </dataValidation>
    <dataValidation type="list" allowBlank="1" showInputMessage="1" showErrorMessage="1" sqref="K26">
      <formula1>"очная,заочная,"</formula1>
    </dataValidation>
  </dataValidations>
  <pageMargins left="0.39370078740157483" right="0.39370078740157483" top="0.78740157480314965" bottom="0" header="0" footer="0"/>
  <pageSetup paperSize="9"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6"/>
  <sheetViews>
    <sheetView topLeftCell="A25" workbookViewId="0">
      <selection activeCell="A25" sqref="A1:XFD1048576"/>
    </sheetView>
  </sheetViews>
  <sheetFormatPr defaultRowHeight="12.75" x14ac:dyDescent="0.2"/>
  <cols>
    <col min="1" max="1" width="208.28515625" style="72" customWidth="1"/>
  </cols>
  <sheetData>
    <row r="1" spans="1:1" ht="15.75" customHeight="1" x14ac:dyDescent="0.2">
      <c r="A1" s="60" t="s">
        <v>155</v>
      </c>
    </row>
    <row r="2" spans="1:1" ht="11.25" customHeight="1" x14ac:dyDescent="0.2">
      <c r="A2" s="61"/>
    </row>
    <row r="3" spans="1:1" ht="36" customHeight="1" x14ac:dyDescent="0.2">
      <c r="A3" s="62" t="s">
        <v>344</v>
      </c>
    </row>
    <row r="4" spans="1:1" ht="90" customHeight="1" x14ac:dyDescent="0.2">
      <c r="A4" s="63" t="s">
        <v>346</v>
      </c>
    </row>
    <row r="5" spans="1:1" ht="15.75" customHeight="1" x14ac:dyDescent="0.2">
      <c r="A5" s="64" t="s">
        <v>151</v>
      </c>
    </row>
    <row r="6" spans="1:1" ht="31.5" customHeight="1" x14ac:dyDescent="0.2">
      <c r="A6" s="63" t="s">
        <v>329</v>
      </c>
    </row>
    <row r="7" spans="1:1" ht="15.75" customHeight="1" x14ac:dyDescent="0.2">
      <c r="A7" s="65" t="s">
        <v>196</v>
      </c>
    </row>
    <row r="8" spans="1:1" ht="15.75" customHeight="1" x14ac:dyDescent="0.2">
      <c r="A8" s="65" t="s">
        <v>197</v>
      </c>
    </row>
    <row r="9" spans="1:1" ht="15.75" customHeight="1" x14ac:dyDescent="0.2">
      <c r="A9" s="65" t="s">
        <v>198</v>
      </c>
    </row>
    <row r="10" spans="1:1" ht="15.75" customHeight="1" x14ac:dyDescent="0.2">
      <c r="A10" s="65" t="s">
        <v>199</v>
      </c>
    </row>
    <row r="11" spans="1:1" ht="15.75" customHeight="1" x14ac:dyDescent="0.2">
      <c r="A11" s="65" t="s">
        <v>339</v>
      </c>
    </row>
    <row r="12" spans="1:1" ht="15.75" customHeight="1" x14ac:dyDescent="0.2">
      <c r="A12" s="65" t="s">
        <v>200</v>
      </c>
    </row>
    <row r="13" spans="1:1" ht="51.75" customHeight="1" x14ac:dyDescent="0.2">
      <c r="A13" s="63" t="s">
        <v>345</v>
      </c>
    </row>
    <row r="14" spans="1:1" ht="27.75" customHeight="1" x14ac:dyDescent="0.2">
      <c r="A14" s="83" t="s">
        <v>152</v>
      </c>
    </row>
    <row r="15" spans="1:1" ht="75" customHeight="1" x14ac:dyDescent="0.2">
      <c r="A15" s="63" t="s">
        <v>401</v>
      </c>
    </row>
    <row r="16" spans="1:1" ht="53.25" customHeight="1" x14ac:dyDescent="0.2">
      <c r="A16" s="85" t="s">
        <v>201</v>
      </c>
    </row>
    <row r="17" spans="1:1" ht="65.25" customHeight="1" x14ac:dyDescent="0.2">
      <c r="A17" s="291" t="s">
        <v>383</v>
      </c>
    </row>
    <row r="18" spans="1:1" ht="44.25" customHeight="1" x14ac:dyDescent="0.2">
      <c r="A18" s="66" t="s">
        <v>202</v>
      </c>
    </row>
    <row r="19" spans="1:1" ht="18.75" customHeight="1" x14ac:dyDescent="0.25">
      <c r="A19" s="67" t="s">
        <v>340</v>
      </c>
    </row>
    <row r="20" spans="1:1" s="48" customFormat="1" ht="36" customHeight="1" x14ac:dyDescent="0.2">
      <c r="A20" s="68" t="s">
        <v>362</v>
      </c>
    </row>
    <row r="21" spans="1:1" ht="31.5" customHeight="1" x14ac:dyDescent="0.2">
      <c r="A21" s="69" t="s">
        <v>203</v>
      </c>
    </row>
    <row r="22" spans="1:1" ht="15.75" customHeight="1" x14ac:dyDescent="0.2">
      <c r="A22" s="69" t="s">
        <v>204</v>
      </c>
    </row>
    <row r="23" spans="1:1" ht="108" customHeight="1" x14ac:dyDescent="0.2">
      <c r="A23" s="84" t="s">
        <v>205</v>
      </c>
    </row>
    <row r="24" spans="1:1" ht="31.5" customHeight="1" x14ac:dyDescent="0.2">
      <c r="A24" s="70" t="s">
        <v>206</v>
      </c>
    </row>
    <row r="25" spans="1:1" ht="15.75" customHeight="1" x14ac:dyDescent="0.2">
      <c r="A25" s="69" t="s">
        <v>208</v>
      </c>
    </row>
    <row r="26" spans="1:1" ht="59.25" customHeight="1" x14ac:dyDescent="0.2">
      <c r="A26" s="66" t="s">
        <v>209</v>
      </c>
    </row>
    <row r="27" spans="1:1" ht="62.25" customHeight="1" x14ac:dyDescent="0.2">
      <c r="A27" s="66" t="s">
        <v>385</v>
      </c>
    </row>
    <row r="28" spans="1:1" ht="50.25" customHeight="1" x14ac:dyDescent="0.2">
      <c r="A28" s="66" t="s">
        <v>386</v>
      </c>
    </row>
    <row r="29" spans="1:1" ht="51.75" customHeight="1" x14ac:dyDescent="0.2">
      <c r="A29" s="66" t="s">
        <v>207</v>
      </c>
    </row>
    <row r="30" spans="1:1" ht="15.75" customHeight="1" x14ac:dyDescent="0.2">
      <c r="A30" s="71" t="s">
        <v>210</v>
      </c>
    </row>
    <row r="31" spans="1:1" s="59" customFormat="1" ht="132.75" customHeight="1" x14ac:dyDescent="0.2">
      <c r="A31" s="58" t="s">
        <v>364</v>
      </c>
    </row>
    <row r="32" spans="1:1" ht="15.75" customHeight="1" x14ac:dyDescent="0.2">
      <c r="A32" s="71" t="s">
        <v>211</v>
      </c>
    </row>
    <row r="33" spans="1:1" ht="47.25" customHeight="1" x14ac:dyDescent="0.2">
      <c r="A33" s="63" t="s">
        <v>153</v>
      </c>
    </row>
    <row r="34" spans="1:1" ht="34.5" customHeight="1" x14ac:dyDescent="0.2">
      <c r="A34" s="66" t="s">
        <v>212</v>
      </c>
    </row>
    <row r="35" spans="1:1" ht="49.5" customHeight="1" x14ac:dyDescent="0.2">
      <c r="A35" s="63" t="s">
        <v>213</v>
      </c>
    </row>
    <row r="36" spans="1:1" ht="47.25" customHeight="1" x14ac:dyDescent="0.2">
      <c r="A36" s="66" t="s">
        <v>330</v>
      </c>
    </row>
    <row r="37" spans="1:1" ht="77.25" customHeight="1" x14ac:dyDescent="0.2">
      <c r="A37" s="63" t="s">
        <v>214</v>
      </c>
    </row>
    <row r="38" spans="1:1" ht="64.5" customHeight="1" x14ac:dyDescent="0.2">
      <c r="A38" s="63" t="s">
        <v>402</v>
      </c>
    </row>
    <row r="39" spans="1:1" ht="48" customHeight="1" x14ac:dyDescent="0.2">
      <c r="A39" s="63" t="s">
        <v>154</v>
      </c>
    </row>
    <row r="40" spans="1:1" ht="50.25" customHeight="1" x14ac:dyDescent="0.2">
      <c r="A40" s="63" t="s">
        <v>361</v>
      </c>
    </row>
    <row r="41" spans="1:1" ht="47.25" customHeight="1" x14ac:dyDescent="0.2">
      <c r="A41" s="63" t="s">
        <v>215</v>
      </c>
    </row>
    <row r="42" spans="1:1" ht="33.75" customHeight="1" x14ac:dyDescent="0.2">
      <c r="A42" s="63" t="s">
        <v>400</v>
      </c>
    </row>
    <row r="43" spans="1:1" ht="15.75" customHeight="1" x14ac:dyDescent="0.2">
      <c r="A43" s="63"/>
    </row>
    <row r="44" spans="1:1" ht="15.75" customHeight="1" x14ac:dyDescent="0.2">
      <c r="A44" s="63"/>
    </row>
    <row r="45" spans="1:1" ht="15.75" customHeight="1" x14ac:dyDescent="0.2">
      <c r="A45" s="63"/>
    </row>
    <row r="46" spans="1:1" ht="15.75" customHeight="1" x14ac:dyDescent="0.2">
      <c r="A46" s="63"/>
    </row>
  </sheetData>
  <pageMargins left="0.70866141732283472" right="0.70866141732283472" top="0.35433070866141736" bottom="0.35433070866141736"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B1:BE33"/>
  <sheetViews>
    <sheetView tabSelected="1" topLeftCell="A7" zoomScale="130" zoomScaleNormal="130" workbookViewId="0">
      <selection activeCell="BG16" sqref="BG16"/>
    </sheetView>
  </sheetViews>
  <sheetFormatPr defaultRowHeight="15.75" x14ac:dyDescent="0.25"/>
  <cols>
    <col min="1" max="1" width="0.42578125" style="10" customWidth="1"/>
    <col min="2" max="55" width="2.7109375" style="10" customWidth="1"/>
    <col min="56" max="59" width="2.5703125" style="10" customWidth="1"/>
    <col min="60" max="64" width="3.140625" style="10" customWidth="1"/>
    <col min="65" max="256" width="9.140625" style="10"/>
    <col min="257" max="257" width="0.42578125" style="10" customWidth="1"/>
    <col min="258" max="311" width="2.7109375" style="10" customWidth="1"/>
    <col min="312" max="313" width="3.7109375" style="10" customWidth="1"/>
    <col min="314" max="512" width="9.140625" style="10"/>
    <col min="513" max="513" width="0.42578125" style="10" customWidth="1"/>
    <col min="514" max="567" width="2.7109375" style="10" customWidth="1"/>
    <col min="568" max="569" width="3.7109375" style="10" customWidth="1"/>
    <col min="570" max="768" width="9.140625" style="10"/>
    <col min="769" max="769" width="0.42578125" style="10" customWidth="1"/>
    <col min="770" max="823" width="2.7109375" style="10" customWidth="1"/>
    <col min="824" max="825" width="3.7109375" style="10" customWidth="1"/>
    <col min="826" max="1024" width="9.140625" style="10"/>
    <col min="1025" max="1025" width="0.42578125" style="10" customWidth="1"/>
    <col min="1026" max="1079" width="2.7109375" style="10" customWidth="1"/>
    <col min="1080" max="1081" width="3.7109375" style="10" customWidth="1"/>
    <col min="1082" max="1280" width="9.140625" style="10"/>
    <col min="1281" max="1281" width="0.42578125" style="10" customWidth="1"/>
    <col min="1282" max="1335" width="2.7109375" style="10" customWidth="1"/>
    <col min="1336" max="1337" width="3.7109375" style="10" customWidth="1"/>
    <col min="1338" max="1536" width="9.140625" style="10"/>
    <col min="1537" max="1537" width="0.42578125" style="10" customWidth="1"/>
    <col min="1538" max="1591" width="2.7109375" style="10" customWidth="1"/>
    <col min="1592" max="1593" width="3.7109375" style="10" customWidth="1"/>
    <col min="1594" max="1792" width="9.140625" style="10"/>
    <col min="1793" max="1793" width="0.42578125" style="10" customWidth="1"/>
    <col min="1794" max="1847" width="2.7109375" style="10" customWidth="1"/>
    <col min="1848" max="1849" width="3.7109375" style="10" customWidth="1"/>
    <col min="1850" max="2048" width="9.140625" style="10"/>
    <col min="2049" max="2049" width="0.42578125" style="10" customWidth="1"/>
    <col min="2050" max="2103" width="2.7109375" style="10" customWidth="1"/>
    <col min="2104" max="2105" width="3.7109375" style="10" customWidth="1"/>
    <col min="2106" max="2304" width="9.140625" style="10"/>
    <col min="2305" max="2305" width="0.42578125" style="10" customWidth="1"/>
    <col min="2306" max="2359" width="2.7109375" style="10" customWidth="1"/>
    <col min="2360" max="2361" width="3.7109375" style="10" customWidth="1"/>
    <col min="2362" max="2560" width="9.140625" style="10"/>
    <col min="2561" max="2561" width="0.42578125" style="10" customWidth="1"/>
    <col min="2562" max="2615" width="2.7109375" style="10" customWidth="1"/>
    <col min="2616" max="2617" width="3.7109375" style="10" customWidth="1"/>
    <col min="2618" max="2816" width="9.140625" style="10"/>
    <col min="2817" max="2817" width="0.42578125" style="10" customWidth="1"/>
    <col min="2818" max="2871" width="2.7109375" style="10" customWidth="1"/>
    <col min="2872" max="2873" width="3.7109375" style="10" customWidth="1"/>
    <col min="2874" max="3072" width="9.140625" style="10"/>
    <col min="3073" max="3073" width="0.42578125" style="10" customWidth="1"/>
    <col min="3074" max="3127" width="2.7109375" style="10" customWidth="1"/>
    <col min="3128" max="3129" width="3.7109375" style="10" customWidth="1"/>
    <col min="3130" max="3328" width="9.140625" style="10"/>
    <col min="3329" max="3329" width="0.42578125" style="10" customWidth="1"/>
    <col min="3330" max="3383" width="2.7109375" style="10" customWidth="1"/>
    <col min="3384" max="3385" width="3.7109375" style="10" customWidth="1"/>
    <col min="3386" max="3584" width="9.140625" style="10"/>
    <col min="3585" max="3585" width="0.42578125" style="10" customWidth="1"/>
    <col min="3586" max="3639" width="2.7109375" style="10" customWidth="1"/>
    <col min="3640" max="3641" width="3.7109375" style="10" customWidth="1"/>
    <col min="3642" max="3840" width="9.140625" style="10"/>
    <col min="3841" max="3841" width="0.42578125" style="10" customWidth="1"/>
    <col min="3842" max="3895" width="2.7109375" style="10" customWidth="1"/>
    <col min="3896" max="3897" width="3.7109375" style="10" customWidth="1"/>
    <col min="3898" max="4096" width="9.140625" style="10"/>
    <col min="4097" max="4097" width="0.42578125" style="10" customWidth="1"/>
    <col min="4098" max="4151" width="2.7109375" style="10" customWidth="1"/>
    <col min="4152" max="4153" width="3.7109375" style="10" customWidth="1"/>
    <col min="4154" max="4352" width="9.140625" style="10"/>
    <col min="4353" max="4353" width="0.42578125" style="10" customWidth="1"/>
    <col min="4354" max="4407" width="2.7109375" style="10" customWidth="1"/>
    <col min="4408" max="4409" width="3.7109375" style="10" customWidth="1"/>
    <col min="4410" max="4608" width="9.140625" style="10"/>
    <col min="4609" max="4609" width="0.42578125" style="10" customWidth="1"/>
    <col min="4610" max="4663" width="2.7109375" style="10" customWidth="1"/>
    <col min="4664" max="4665" width="3.7109375" style="10" customWidth="1"/>
    <col min="4666" max="4864" width="9.140625" style="10"/>
    <col min="4865" max="4865" width="0.42578125" style="10" customWidth="1"/>
    <col min="4866" max="4919" width="2.7109375" style="10" customWidth="1"/>
    <col min="4920" max="4921" width="3.7109375" style="10" customWidth="1"/>
    <col min="4922" max="5120" width="9.140625" style="10"/>
    <col min="5121" max="5121" width="0.42578125" style="10" customWidth="1"/>
    <col min="5122" max="5175" width="2.7109375" style="10" customWidth="1"/>
    <col min="5176" max="5177" width="3.7109375" style="10" customWidth="1"/>
    <col min="5178" max="5376" width="9.140625" style="10"/>
    <col min="5377" max="5377" width="0.42578125" style="10" customWidth="1"/>
    <col min="5378" max="5431" width="2.7109375" style="10" customWidth="1"/>
    <col min="5432" max="5433" width="3.7109375" style="10" customWidth="1"/>
    <col min="5434" max="5632" width="9.140625" style="10"/>
    <col min="5633" max="5633" width="0.42578125" style="10" customWidth="1"/>
    <col min="5634" max="5687" width="2.7109375" style="10" customWidth="1"/>
    <col min="5688" max="5689" width="3.7109375" style="10" customWidth="1"/>
    <col min="5690" max="5888" width="9.140625" style="10"/>
    <col min="5889" max="5889" width="0.42578125" style="10" customWidth="1"/>
    <col min="5890" max="5943" width="2.7109375" style="10" customWidth="1"/>
    <col min="5944" max="5945" width="3.7109375" style="10" customWidth="1"/>
    <col min="5946" max="6144" width="9.140625" style="10"/>
    <col min="6145" max="6145" width="0.42578125" style="10" customWidth="1"/>
    <col min="6146" max="6199" width="2.7109375" style="10" customWidth="1"/>
    <col min="6200" max="6201" width="3.7109375" style="10" customWidth="1"/>
    <col min="6202" max="6400" width="9.140625" style="10"/>
    <col min="6401" max="6401" width="0.42578125" style="10" customWidth="1"/>
    <col min="6402" max="6455" width="2.7109375" style="10" customWidth="1"/>
    <col min="6456" max="6457" width="3.7109375" style="10" customWidth="1"/>
    <col min="6458" max="6656" width="9.140625" style="10"/>
    <col min="6657" max="6657" width="0.42578125" style="10" customWidth="1"/>
    <col min="6658" max="6711" width="2.7109375" style="10" customWidth="1"/>
    <col min="6712" max="6713" width="3.7109375" style="10" customWidth="1"/>
    <col min="6714" max="6912" width="9.140625" style="10"/>
    <col min="6913" max="6913" width="0.42578125" style="10" customWidth="1"/>
    <col min="6914" max="6967" width="2.7109375" style="10" customWidth="1"/>
    <col min="6968" max="6969" width="3.7109375" style="10" customWidth="1"/>
    <col min="6970" max="7168" width="9.140625" style="10"/>
    <col min="7169" max="7169" width="0.42578125" style="10" customWidth="1"/>
    <col min="7170" max="7223" width="2.7109375" style="10" customWidth="1"/>
    <col min="7224" max="7225" width="3.7109375" style="10" customWidth="1"/>
    <col min="7226" max="7424" width="9.140625" style="10"/>
    <col min="7425" max="7425" width="0.42578125" style="10" customWidth="1"/>
    <col min="7426" max="7479" width="2.7109375" style="10" customWidth="1"/>
    <col min="7480" max="7481" width="3.7109375" style="10" customWidth="1"/>
    <col min="7482" max="7680" width="9.140625" style="10"/>
    <col min="7681" max="7681" width="0.42578125" style="10" customWidth="1"/>
    <col min="7682" max="7735" width="2.7109375" style="10" customWidth="1"/>
    <col min="7736" max="7737" width="3.7109375" style="10" customWidth="1"/>
    <col min="7738" max="7936" width="9.140625" style="10"/>
    <col min="7937" max="7937" width="0.42578125" style="10" customWidth="1"/>
    <col min="7938" max="7991" width="2.7109375" style="10" customWidth="1"/>
    <col min="7992" max="7993" width="3.7109375" style="10" customWidth="1"/>
    <col min="7994" max="8192" width="9.140625" style="10"/>
    <col min="8193" max="8193" width="0.42578125" style="10" customWidth="1"/>
    <col min="8194" max="8247" width="2.7109375" style="10" customWidth="1"/>
    <col min="8248" max="8249" width="3.7109375" style="10" customWidth="1"/>
    <col min="8250" max="8448" width="9.140625" style="10"/>
    <col min="8449" max="8449" width="0.42578125" style="10" customWidth="1"/>
    <col min="8450" max="8503" width="2.7109375" style="10" customWidth="1"/>
    <col min="8504" max="8505" width="3.7109375" style="10" customWidth="1"/>
    <col min="8506" max="8704" width="9.140625" style="10"/>
    <col min="8705" max="8705" width="0.42578125" style="10" customWidth="1"/>
    <col min="8706" max="8759" width="2.7109375" style="10" customWidth="1"/>
    <col min="8760" max="8761" width="3.7109375" style="10" customWidth="1"/>
    <col min="8762" max="8960" width="9.140625" style="10"/>
    <col min="8961" max="8961" width="0.42578125" style="10" customWidth="1"/>
    <col min="8962" max="9015" width="2.7109375" style="10" customWidth="1"/>
    <col min="9016" max="9017" width="3.7109375" style="10" customWidth="1"/>
    <col min="9018" max="9216" width="9.140625" style="10"/>
    <col min="9217" max="9217" width="0.42578125" style="10" customWidth="1"/>
    <col min="9218" max="9271" width="2.7109375" style="10" customWidth="1"/>
    <col min="9272" max="9273" width="3.7109375" style="10" customWidth="1"/>
    <col min="9274" max="9472" width="9.140625" style="10"/>
    <col min="9473" max="9473" width="0.42578125" style="10" customWidth="1"/>
    <col min="9474" max="9527" width="2.7109375" style="10" customWidth="1"/>
    <col min="9528" max="9529" width="3.7109375" style="10" customWidth="1"/>
    <col min="9530" max="9728" width="9.140625" style="10"/>
    <col min="9729" max="9729" width="0.42578125" style="10" customWidth="1"/>
    <col min="9730" max="9783" width="2.7109375" style="10" customWidth="1"/>
    <col min="9784" max="9785" width="3.7109375" style="10" customWidth="1"/>
    <col min="9786" max="9984" width="9.140625" style="10"/>
    <col min="9985" max="9985" width="0.42578125" style="10" customWidth="1"/>
    <col min="9986" max="10039" width="2.7109375" style="10" customWidth="1"/>
    <col min="10040" max="10041" width="3.7109375" style="10" customWidth="1"/>
    <col min="10042" max="10240" width="9.140625" style="10"/>
    <col min="10241" max="10241" width="0.42578125" style="10" customWidth="1"/>
    <col min="10242" max="10295" width="2.7109375" style="10" customWidth="1"/>
    <col min="10296" max="10297" width="3.7109375" style="10" customWidth="1"/>
    <col min="10298" max="10496" width="9.140625" style="10"/>
    <col min="10497" max="10497" width="0.42578125" style="10" customWidth="1"/>
    <col min="10498" max="10551" width="2.7109375" style="10" customWidth="1"/>
    <col min="10552" max="10553" width="3.7109375" style="10" customWidth="1"/>
    <col min="10554" max="10752" width="9.140625" style="10"/>
    <col min="10753" max="10753" width="0.42578125" style="10" customWidth="1"/>
    <col min="10754" max="10807" width="2.7109375" style="10" customWidth="1"/>
    <col min="10808" max="10809" width="3.7109375" style="10" customWidth="1"/>
    <col min="10810" max="11008" width="9.140625" style="10"/>
    <col min="11009" max="11009" width="0.42578125" style="10" customWidth="1"/>
    <col min="11010" max="11063" width="2.7109375" style="10" customWidth="1"/>
    <col min="11064" max="11065" width="3.7109375" style="10" customWidth="1"/>
    <col min="11066" max="11264" width="9.140625" style="10"/>
    <col min="11265" max="11265" width="0.42578125" style="10" customWidth="1"/>
    <col min="11266" max="11319" width="2.7109375" style="10" customWidth="1"/>
    <col min="11320" max="11321" width="3.7109375" style="10" customWidth="1"/>
    <col min="11322" max="11520" width="9.140625" style="10"/>
    <col min="11521" max="11521" width="0.42578125" style="10" customWidth="1"/>
    <col min="11522" max="11575" width="2.7109375" style="10" customWidth="1"/>
    <col min="11576" max="11577" width="3.7109375" style="10" customWidth="1"/>
    <col min="11578" max="11776" width="9.140625" style="10"/>
    <col min="11777" max="11777" width="0.42578125" style="10" customWidth="1"/>
    <col min="11778" max="11831" width="2.7109375" style="10" customWidth="1"/>
    <col min="11832" max="11833" width="3.7109375" style="10" customWidth="1"/>
    <col min="11834" max="12032" width="9.140625" style="10"/>
    <col min="12033" max="12033" width="0.42578125" style="10" customWidth="1"/>
    <col min="12034" max="12087" width="2.7109375" style="10" customWidth="1"/>
    <col min="12088" max="12089" width="3.7109375" style="10" customWidth="1"/>
    <col min="12090" max="12288" width="9.140625" style="10"/>
    <col min="12289" max="12289" width="0.42578125" style="10" customWidth="1"/>
    <col min="12290" max="12343" width="2.7109375" style="10" customWidth="1"/>
    <col min="12344" max="12345" width="3.7109375" style="10" customWidth="1"/>
    <col min="12346" max="12544" width="9.140625" style="10"/>
    <col min="12545" max="12545" width="0.42578125" style="10" customWidth="1"/>
    <col min="12546" max="12599" width="2.7109375" style="10" customWidth="1"/>
    <col min="12600" max="12601" width="3.7109375" style="10" customWidth="1"/>
    <col min="12602" max="12800" width="9.140625" style="10"/>
    <col min="12801" max="12801" width="0.42578125" style="10" customWidth="1"/>
    <col min="12802" max="12855" width="2.7109375" style="10" customWidth="1"/>
    <col min="12856" max="12857" width="3.7109375" style="10" customWidth="1"/>
    <col min="12858" max="13056" width="9.140625" style="10"/>
    <col min="13057" max="13057" width="0.42578125" style="10" customWidth="1"/>
    <col min="13058" max="13111" width="2.7109375" style="10" customWidth="1"/>
    <col min="13112" max="13113" width="3.7109375" style="10" customWidth="1"/>
    <col min="13114" max="13312" width="9.140625" style="10"/>
    <col min="13313" max="13313" width="0.42578125" style="10" customWidth="1"/>
    <col min="13314" max="13367" width="2.7109375" style="10" customWidth="1"/>
    <col min="13368" max="13369" width="3.7109375" style="10" customWidth="1"/>
    <col min="13370" max="13568" width="9.140625" style="10"/>
    <col min="13569" max="13569" width="0.42578125" style="10" customWidth="1"/>
    <col min="13570" max="13623" width="2.7109375" style="10" customWidth="1"/>
    <col min="13624" max="13625" width="3.7109375" style="10" customWidth="1"/>
    <col min="13626" max="13824" width="9.140625" style="10"/>
    <col min="13825" max="13825" width="0.42578125" style="10" customWidth="1"/>
    <col min="13826" max="13879" width="2.7109375" style="10" customWidth="1"/>
    <col min="13880" max="13881" width="3.7109375" style="10" customWidth="1"/>
    <col min="13882" max="14080" width="9.140625" style="10"/>
    <col min="14081" max="14081" width="0.42578125" style="10" customWidth="1"/>
    <col min="14082" max="14135" width="2.7109375" style="10" customWidth="1"/>
    <col min="14136" max="14137" width="3.7109375" style="10" customWidth="1"/>
    <col min="14138" max="14336" width="9.140625" style="10"/>
    <col min="14337" max="14337" width="0.42578125" style="10" customWidth="1"/>
    <col min="14338" max="14391" width="2.7109375" style="10" customWidth="1"/>
    <col min="14392" max="14393" width="3.7109375" style="10" customWidth="1"/>
    <col min="14394" max="14592" width="9.140625" style="10"/>
    <col min="14593" max="14593" width="0.42578125" style="10" customWidth="1"/>
    <col min="14594" max="14647" width="2.7109375" style="10" customWidth="1"/>
    <col min="14648" max="14649" width="3.7109375" style="10" customWidth="1"/>
    <col min="14650" max="14848" width="9.140625" style="10"/>
    <col min="14849" max="14849" width="0.42578125" style="10" customWidth="1"/>
    <col min="14850" max="14903" width="2.7109375" style="10" customWidth="1"/>
    <col min="14904" max="14905" width="3.7109375" style="10" customWidth="1"/>
    <col min="14906" max="15104" width="9.140625" style="10"/>
    <col min="15105" max="15105" width="0.42578125" style="10" customWidth="1"/>
    <col min="15106" max="15159" width="2.7109375" style="10" customWidth="1"/>
    <col min="15160" max="15161" width="3.7109375" style="10" customWidth="1"/>
    <col min="15162" max="15360" width="9.140625" style="10"/>
    <col min="15361" max="15361" width="0.42578125" style="10" customWidth="1"/>
    <col min="15362" max="15415" width="2.7109375" style="10" customWidth="1"/>
    <col min="15416" max="15417" width="3.7109375" style="10" customWidth="1"/>
    <col min="15418" max="15616" width="9.140625" style="10"/>
    <col min="15617" max="15617" width="0.42578125" style="10" customWidth="1"/>
    <col min="15618" max="15671" width="2.7109375" style="10" customWidth="1"/>
    <col min="15672" max="15673" width="3.7109375" style="10" customWidth="1"/>
    <col min="15674" max="15872" width="9.140625" style="10"/>
    <col min="15873" max="15873" width="0.42578125" style="10" customWidth="1"/>
    <col min="15874" max="15927" width="2.7109375" style="10" customWidth="1"/>
    <col min="15928" max="15929" width="3.7109375" style="10" customWidth="1"/>
    <col min="15930" max="16128" width="9.140625" style="10"/>
    <col min="16129" max="16129" width="0.42578125" style="10" customWidth="1"/>
    <col min="16130" max="16183" width="2.7109375" style="10" customWidth="1"/>
    <col min="16184" max="16185" width="3.7109375" style="10" customWidth="1"/>
    <col min="16186" max="16384" width="9.140625" style="10"/>
  </cols>
  <sheetData>
    <row r="1" spans="2:57" ht="18.75" x14ac:dyDescent="0.3">
      <c r="B1" s="366" t="s">
        <v>17</v>
      </c>
      <c r="C1" s="366"/>
      <c r="D1" s="366"/>
      <c r="E1" s="366"/>
      <c r="F1" s="366"/>
      <c r="G1" s="366"/>
      <c r="H1" s="366"/>
      <c r="I1" s="366"/>
      <c r="J1" s="366"/>
      <c r="K1" s="366"/>
      <c r="L1" s="366"/>
      <c r="M1" s="366"/>
      <c r="N1" s="366"/>
      <c r="O1" s="366"/>
      <c r="P1" s="366"/>
      <c r="Q1" s="366"/>
      <c r="R1" s="366"/>
      <c r="S1" s="366"/>
      <c r="T1" s="366"/>
      <c r="U1" s="366"/>
      <c r="V1" s="366"/>
      <c r="W1" s="366"/>
      <c r="X1" s="366"/>
      <c r="Y1" s="366"/>
      <c r="Z1" s="366"/>
      <c r="AA1" s="366"/>
      <c r="AB1" s="366"/>
      <c r="AC1" s="366"/>
      <c r="AD1" s="366"/>
      <c r="AE1" s="366"/>
      <c r="AF1" s="366"/>
      <c r="AG1" s="366"/>
      <c r="AH1" s="366"/>
      <c r="AI1" s="366"/>
      <c r="AJ1" s="366"/>
      <c r="AK1" s="366"/>
      <c r="AL1" s="366"/>
      <c r="AM1" s="366"/>
      <c r="AN1" s="366"/>
      <c r="AO1" s="366"/>
      <c r="AP1" s="366"/>
      <c r="AQ1" s="366"/>
      <c r="AR1" s="366"/>
      <c r="AS1" s="366"/>
      <c r="AT1" s="366"/>
      <c r="AU1" s="366"/>
      <c r="AV1" s="366"/>
      <c r="AW1" s="366"/>
      <c r="AX1" s="366"/>
      <c r="AY1" s="366"/>
      <c r="AZ1" s="366"/>
      <c r="BA1" s="366"/>
      <c r="BB1" s="366"/>
      <c r="BC1" s="366"/>
      <c r="BD1" s="9"/>
    </row>
    <row r="3" spans="2:57" x14ac:dyDescent="0.25">
      <c r="B3" s="374" t="s">
        <v>16</v>
      </c>
      <c r="C3" s="373" t="s">
        <v>4</v>
      </c>
      <c r="D3" s="373"/>
      <c r="E3" s="373"/>
      <c r="F3" s="373"/>
      <c r="G3" s="375" t="s">
        <v>74</v>
      </c>
      <c r="H3" s="373" t="s">
        <v>5</v>
      </c>
      <c r="I3" s="373"/>
      <c r="J3" s="373"/>
      <c r="K3" s="370" t="s">
        <v>82</v>
      </c>
      <c r="L3" s="373" t="s">
        <v>6</v>
      </c>
      <c r="M3" s="373"/>
      <c r="N3" s="373"/>
      <c r="O3" s="373"/>
      <c r="P3" s="373" t="s">
        <v>7</v>
      </c>
      <c r="Q3" s="373"/>
      <c r="R3" s="373"/>
      <c r="S3" s="373"/>
      <c r="T3" s="370" t="s">
        <v>87</v>
      </c>
      <c r="U3" s="373" t="s">
        <v>8</v>
      </c>
      <c r="V3" s="373"/>
      <c r="W3" s="373"/>
      <c r="X3" s="370" t="s">
        <v>91</v>
      </c>
      <c r="Y3" s="373" t="s">
        <v>9</v>
      </c>
      <c r="Z3" s="373"/>
      <c r="AA3" s="373"/>
      <c r="AB3" s="370" t="s">
        <v>95</v>
      </c>
      <c r="AC3" s="373" t="s">
        <v>10</v>
      </c>
      <c r="AD3" s="373"/>
      <c r="AE3" s="373"/>
      <c r="AF3" s="373"/>
      <c r="AG3" s="370" t="s">
        <v>97</v>
      </c>
      <c r="AH3" s="373" t="s">
        <v>11</v>
      </c>
      <c r="AI3" s="373"/>
      <c r="AJ3" s="373"/>
      <c r="AK3" s="370" t="s">
        <v>98</v>
      </c>
      <c r="AL3" s="373" t="s">
        <v>12</v>
      </c>
      <c r="AM3" s="373"/>
      <c r="AN3" s="373"/>
      <c r="AO3" s="373"/>
      <c r="AP3" s="373" t="s">
        <v>13</v>
      </c>
      <c r="AQ3" s="373"/>
      <c r="AR3" s="373"/>
      <c r="AS3" s="373"/>
      <c r="AT3" s="370" t="s">
        <v>103</v>
      </c>
      <c r="AU3" s="373" t="s">
        <v>14</v>
      </c>
      <c r="AV3" s="373"/>
      <c r="AW3" s="373"/>
      <c r="AX3" s="370" t="s">
        <v>104</v>
      </c>
      <c r="AY3" s="373" t="s">
        <v>15</v>
      </c>
      <c r="AZ3" s="373"/>
      <c r="BA3" s="373"/>
      <c r="BB3" s="373"/>
      <c r="BC3" s="374" t="s">
        <v>16</v>
      </c>
    </row>
    <row r="4" spans="2:57" ht="39.950000000000003" customHeight="1" x14ac:dyDescent="0.25">
      <c r="B4" s="374"/>
      <c r="C4" s="82" t="s">
        <v>78</v>
      </c>
      <c r="D4" s="82" t="s">
        <v>77</v>
      </c>
      <c r="E4" s="82" t="s">
        <v>76</v>
      </c>
      <c r="F4" s="82" t="s">
        <v>75</v>
      </c>
      <c r="G4" s="376"/>
      <c r="H4" s="82" t="s">
        <v>79</v>
      </c>
      <c r="I4" s="82" t="s">
        <v>80</v>
      </c>
      <c r="J4" s="82" t="s">
        <v>81</v>
      </c>
      <c r="K4" s="372"/>
      <c r="L4" s="82" t="s">
        <v>83</v>
      </c>
      <c r="M4" s="82" t="s">
        <v>84</v>
      </c>
      <c r="N4" s="82" t="s">
        <v>85</v>
      </c>
      <c r="O4" s="82" t="s">
        <v>86</v>
      </c>
      <c r="P4" s="82" t="s">
        <v>78</v>
      </c>
      <c r="Q4" s="82" t="s">
        <v>77</v>
      </c>
      <c r="R4" s="82" t="s">
        <v>76</v>
      </c>
      <c r="S4" s="82" t="s">
        <v>75</v>
      </c>
      <c r="T4" s="372"/>
      <c r="U4" s="82" t="s">
        <v>88</v>
      </c>
      <c r="V4" s="82" t="s">
        <v>89</v>
      </c>
      <c r="W4" s="82" t="s">
        <v>90</v>
      </c>
      <c r="X4" s="372"/>
      <c r="Y4" s="82" t="s">
        <v>92</v>
      </c>
      <c r="Z4" s="82" t="s">
        <v>93</v>
      </c>
      <c r="AA4" s="294" t="s">
        <v>94</v>
      </c>
      <c r="AB4" s="371"/>
      <c r="AC4" s="294" t="s">
        <v>92</v>
      </c>
      <c r="AD4" s="294" t="s">
        <v>93</v>
      </c>
      <c r="AE4" s="294" t="s">
        <v>94</v>
      </c>
      <c r="AF4" s="294" t="s">
        <v>96</v>
      </c>
      <c r="AG4" s="371"/>
      <c r="AH4" s="294" t="s">
        <v>79</v>
      </c>
      <c r="AI4" s="294" t="s">
        <v>80</v>
      </c>
      <c r="AJ4" s="294" t="s">
        <v>81</v>
      </c>
      <c r="AK4" s="371"/>
      <c r="AL4" s="294" t="s">
        <v>99</v>
      </c>
      <c r="AM4" s="294" t="s">
        <v>100</v>
      </c>
      <c r="AN4" s="294" t="s">
        <v>101</v>
      </c>
      <c r="AO4" s="294" t="s">
        <v>102</v>
      </c>
      <c r="AP4" s="294" t="s">
        <v>78</v>
      </c>
      <c r="AQ4" s="294" t="s">
        <v>77</v>
      </c>
      <c r="AR4" s="294" t="s">
        <v>76</v>
      </c>
      <c r="AS4" s="294" t="s">
        <v>75</v>
      </c>
      <c r="AT4" s="371"/>
      <c r="AU4" s="294" t="s">
        <v>79</v>
      </c>
      <c r="AV4" s="82" t="s">
        <v>80</v>
      </c>
      <c r="AW4" s="82" t="s">
        <v>81</v>
      </c>
      <c r="AX4" s="372"/>
      <c r="AY4" s="82" t="s">
        <v>83</v>
      </c>
      <c r="AZ4" s="82" t="s">
        <v>84</v>
      </c>
      <c r="BA4" s="82" t="s">
        <v>85</v>
      </c>
      <c r="BB4" s="82" t="s">
        <v>105</v>
      </c>
      <c r="BC4" s="374"/>
    </row>
    <row r="5" spans="2:57" ht="27.75" customHeight="1" x14ac:dyDescent="0.25">
      <c r="B5" s="11">
        <v>1</v>
      </c>
      <c r="C5" s="12"/>
      <c r="D5" s="12"/>
      <c r="E5" s="12"/>
      <c r="F5" s="12"/>
      <c r="G5" s="12"/>
      <c r="H5" s="297" t="s">
        <v>389</v>
      </c>
      <c r="I5" s="297" t="s">
        <v>389</v>
      </c>
      <c r="J5" s="297"/>
      <c r="K5" s="12"/>
      <c r="L5" s="12"/>
      <c r="M5" s="12"/>
      <c r="N5" s="12"/>
      <c r="O5" s="12"/>
      <c r="P5" s="12"/>
      <c r="Q5" s="12"/>
      <c r="R5" s="12"/>
      <c r="S5" s="12"/>
      <c r="T5" s="33" t="s">
        <v>20</v>
      </c>
      <c r="U5" s="12" t="s">
        <v>20</v>
      </c>
      <c r="V5" s="12"/>
      <c r="W5" s="12"/>
      <c r="X5" s="12"/>
      <c r="Y5" s="12"/>
      <c r="Z5" s="12"/>
      <c r="AA5" s="297" t="s">
        <v>389</v>
      </c>
      <c r="AB5" s="297" t="s">
        <v>389</v>
      </c>
      <c r="AC5" s="12"/>
      <c r="AD5" s="12"/>
      <c r="AE5" s="12"/>
      <c r="AF5" s="12"/>
      <c r="AG5" s="12"/>
      <c r="AH5" s="12"/>
      <c r="AI5" s="12"/>
      <c r="AJ5" s="12"/>
      <c r="AK5" s="12"/>
      <c r="AL5" s="12"/>
      <c r="AM5" s="12"/>
      <c r="AN5" s="12"/>
      <c r="AO5" s="31"/>
      <c r="AP5" s="12"/>
      <c r="AQ5" s="12"/>
      <c r="AR5" s="295"/>
      <c r="AS5" s="295"/>
      <c r="AT5" s="296"/>
      <c r="AU5" s="12" t="s">
        <v>20</v>
      </c>
      <c r="AV5" s="12" t="s">
        <v>20</v>
      </c>
      <c r="AW5" s="12" t="s">
        <v>20</v>
      </c>
      <c r="AX5" s="12" t="s">
        <v>20</v>
      </c>
      <c r="AY5" s="12" t="s">
        <v>20</v>
      </c>
      <c r="AZ5" s="12" t="s">
        <v>20</v>
      </c>
      <c r="BA5" s="12" t="s">
        <v>20</v>
      </c>
      <c r="BB5" s="12" t="s">
        <v>20</v>
      </c>
      <c r="BC5" s="11" t="s">
        <v>33</v>
      </c>
    </row>
    <row r="6" spans="2:57" ht="21.75" customHeight="1" x14ac:dyDescent="0.25">
      <c r="B6" s="11" t="s">
        <v>34</v>
      </c>
      <c r="C6" s="12"/>
      <c r="D6" s="12"/>
      <c r="E6" s="12"/>
      <c r="F6" s="12"/>
      <c r="G6" s="12"/>
      <c r="H6" s="12"/>
      <c r="I6" s="12"/>
      <c r="J6" s="12"/>
      <c r="K6" s="12"/>
      <c r="L6" s="297" t="s">
        <v>389</v>
      </c>
      <c r="M6" s="297" t="s">
        <v>389</v>
      </c>
      <c r="N6" s="12"/>
      <c r="O6" s="12"/>
      <c r="P6" s="12"/>
      <c r="Q6" s="12"/>
      <c r="R6" s="12"/>
      <c r="S6" s="295"/>
      <c r="T6" s="33" t="s">
        <v>20</v>
      </c>
      <c r="U6" s="12" t="s">
        <v>20</v>
      </c>
      <c r="V6" s="12"/>
      <c r="W6" s="12"/>
      <c r="X6" s="12"/>
      <c r="Y6" s="12"/>
      <c r="Z6" s="35" t="s">
        <v>133</v>
      </c>
      <c r="AA6" s="35" t="s">
        <v>133</v>
      </c>
      <c r="AB6" s="35" t="s">
        <v>133</v>
      </c>
      <c r="AC6" s="297" t="s">
        <v>389</v>
      </c>
      <c r="AD6" s="297" t="s">
        <v>389</v>
      </c>
      <c r="AE6" s="12"/>
      <c r="AF6" s="12"/>
      <c r="AG6" s="12"/>
      <c r="AH6" s="12"/>
      <c r="AI6" s="12"/>
      <c r="AJ6" s="12"/>
      <c r="AK6" s="12"/>
      <c r="AL6" s="12"/>
      <c r="AM6" s="12"/>
      <c r="AN6" s="35"/>
      <c r="AO6" s="35"/>
      <c r="AP6" s="35"/>
      <c r="AQ6" s="35"/>
      <c r="AR6" s="31"/>
      <c r="AS6" s="31"/>
      <c r="AT6" s="31"/>
      <c r="AU6" s="12" t="s">
        <v>20</v>
      </c>
      <c r="AV6" s="12" t="s">
        <v>20</v>
      </c>
      <c r="AW6" s="12" t="s">
        <v>20</v>
      </c>
      <c r="AX6" s="12" t="s">
        <v>20</v>
      </c>
      <c r="AY6" s="12" t="s">
        <v>20</v>
      </c>
      <c r="AZ6" s="12" t="s">
        <v>20</v>
      </c>
      <c r="BA6" s="12" t="s">
        <v>20</v>
      </c>
      <c r="BB6" s="12" t="s">
        <v>20</v>
      </c>
      <c r="BC6" s="11" t="s">
        <v>34</v>
      </c>
    </row>
    <row r="7" spans="2:57" ht="26.25" customHeight="1" x14ac:dyDescent="0.25">
      <c r="B7" s="11" t="s">
        <v>73</v>
      </c>
      <c r="C7" s="12"/>
      <c r="D7" s="12"/>
      <c r="E7" s="12"/>
      <c r="F7" s="12"/>
      <c r="G7" s="12"/>
      <c r="H7" s="12"/>
      <c r="I7" s="12"/>
      <c r="J7" s="12"/>
      <c r="K7" s="12"/>
      <c r="L7" s="12"/>
      <c r="M7" s="35"/>
      <c r="N7" s="297" t="s">
        <v>389</v>
      </c>
      <c r="O7" s="297" t="s">
        <v>389</v>
      </c>
      <c r="P7" s="35" t="s">
        <v>133</v>
      </c>
      <c r="Q7" s="35" t="s">
        <v>133</v>
      </c>
      <c r="R7" s="35" t="s">
        <v>133</v>
      </c>
      <c r="S7" s="35" t="s">
        <v>133</v>
      </c>
      <c r="T7" s="33" t="s">
        <v>20</v>
      </c>
      <c r="U7" s="12" t="s">
        <v>20</v>
      </c>
      <c r="V7" s="35"/>
      <c r="W7" s="35"/>
      <c r="X7" s="35"/>
      <c r="Y7" s="35"/>
      <c r="Z7" s="35"/>
      <c r="AA7" s="35"/>
      <c r="AB7" s="35"/>
      <c r="AC7" s="12"/>
      <c r="AD7" s="12"/>
      <c r="AE7" s="297" t="s">
        <v>389</v>
      </c>
      <c r="AF7" s="297" t="s">
        <v>389</v>
      </c>
      <c r="AG7" s="35" t="s">
        <v>134</v>
      </c>
      <c r="AH7" s="35" t="s">
        <v>134</v>
      </c>
      <c r="AI7" s="35" t="s">
        <v>134</v>
      </c>
      <c r="AJ7" s="35" t="s">
        <v>134</v>
      </c>
      <c r="AK7" s="35" t="s">
        <v>134</v>
      </c>
      <c r="AL7" s="35" t="s">
        <v>134</v>
      </c>
      <c r="AM7" s="35" t="s">
        <v>134</v>
      </c>
      <c r="AN7" s="35" t="s">
        <v>134</v>
      </c>
      <c r="AO7" s="295"/>
      <c r="AP7" s="295"/>
      <c r="AQ7" s="35"/>
      <c r="AR7" s="35"/>
      <c r="AS7" s="35"/>
      <c r="AT7" s="35"/>
      <c r="AU7" s="12" t="s">
        <v>20</v>
      </c>
      <c r="AV7" s="12" t="s">
        <v>20</v>
      </c>
      <c r="AW7" s="12" t="s">
        <v>20</v>
      </c>
      <c r="AX7" s="12" t="s">
        <v>20</v>
      </c>
      <c r="AY7" s="12" t="s">
        <v>20</v>
      </c>
      <c r="AZ7" s="12" t="s">
        <v>20</v>
      </c>
      <c r="BA7" s="12" t="s">
        <v>20</v>
      </c>
      <c r="BB7" s="12" t="s">
        <v>20</v>
      </c>
      <c r="BC7" s="11" t="s">
        <v>73</v>
      </c>
    </row>
    <row r="8" spans="2:57" ht="28.5" customHeight="1" x14ac:dyDescent="0.25">
      <c r="B8" s="11" t="s">
        <v>113</v>
      </c>
      <c r="C8" s="12"/>
      <c r="D8" s="12"/>
      <c r="E8" s="12"/>
      <c r="F8" s="12"/>
      <c r="G8" s="12"/>
      <c r="H8" s="12"/>
      <c r="I8" s="12"/>
      <c r="J8" s="12"/>
      <c r="K8" s="12"/>
      <c r="L8" s="12"/>
      <c r="M8" s="12"/>
      <c r="P8" s="297" t="s">
        <v>389</v>
      </c>
      <c r="Q8" s="297" t="s">
        <v>389</v>
      </c>
      <c r="R8" s="35"/>
      <c r="S8" s="35"/>
      <c r="T8" s="33" t="s">
        <v>20</v>
      </c>
      <c r="U8" s="12" t="s">
        <v>20</v>
      </c>
      <c r="V8" s="35"/>
      <c r="W8" s="35"/>
      <c r="X8" s="35" t="s">
        <v>134</v>
      </c>
      <c r="Y8" s="35" t="s">
        <v>134</v>
      </c>
      <c r="Z8" s="35" t="s">
        <v>134</v>
      </c>
      <c r="AA8" s="35" t="s">
        <v>134</v>
      </c>
      <c r="AB8" s="35" t="s">
        <v>134</v>
      </c>
      <c r="AC8" s="35" t="s">
        <v>134</v>
      </c>
      <c r="AD8" s="35" t="s">
        <v>134</v>
      </c>
      <c r="AE8" s="35" t="s">
        <v>134</v>
      </c>
      <c r="AF8" s="35" t="s">
        <v>134</v>
      </c>
      <c r="AG8" s="35" t="s">
        <v>134</v>
      </c>
      <c r="AH8" s="35" t="s">
        <v>134</v>
      </c>
      <c r="AI8" s="297" t="s">
        <v>389</v>
      </c>
      <c r="AJ8" s="297" t="s">
        <v>389</v>
      </c>
      <c r="AK8" s="12" t="s">
        <v>112</v>
      </c>
      <c r="AL8" s="12" t="s">
        <v>112</v>
      </c>
      <c r="AM8" s="12" t="s">
        <v>112</v>
      </c>
      <c r="AN8" s="12" t="s">
        <v>112</v>
      </c>
      <c r="AO8" s="32" t="s">
        <v>21</v>
      </c>
      <c r="AP8" s="32" t="s">
        <v>21</v>
      </c>
      <c r="AQ8" s="32" t="s">
        <v>21</v>
      </c>
      <c r="AR8" s="32" t="s">
        <v>21</v>
      </c>
      <c r="AS8" s="38" t="s">
        <v>66</v>
      </c>
      <c r="AT8" s="38" t="s">
        <v>66</v>
      </c>
      <c r="AU8" s="12"/>
      <c r="AV8" s="12"/>
      <c r="AW8" s="12"/>
      <c r="AX8" s="12"/>
      <c r="AY8" s="12"/>
      <c r="AZ8" s="12"/>
      <c r="BA8" s="12"/>
      <c r="BB8" s="12"/>
      <c r="BC8" s="11" t="s">
        <v>113</v>
      </c>
      <c r="BE8" s="34"/>
    </row>
    <row r="9" spans="2:57" ht="9" customHeight="1" x14ac:dyDescent="0.25"/>
    <row r="10" spans="2:57" x14ac:dyDescent="0.25">
      <c r="C10" s="367" t="s">
        <v>18</v>
      </c>
      <c r="D10" s="367"/>
      <c r="E10" s="367"/>
      <c r="F10" s="367"/>
      <c r="G10" s="367"/>
      <c r="H10" s="367"/>
      <c r="I10" s="27"/>
      <c r="J10" s="27"/>
      <c r="K10" s="27"/>
      <c r="L10" s="27"/>
      <c r="M10" s="27"/>
      <c r="N10" s="27"/>
      <c r="O10" s="19"/>
      <c r="P10" s="19"/>
    </row>
    <row r="11" spans="2:57" ht="9" customHeight="1" x14ac:dyDescent="0.25"/>
    <row r="12" spans="2:57" ht="15.75" customHeight="1" x14ac:dyDescent="0.25">
      <c r="B12" s="352" t="s">
        <v>390</v>
      </c>
      <c r="C12" s="352"/>
      <c r="D12" s="352"/>
      <c r="E12" s="368"/>
      <c r="F12" s="40"/>
      <c r="G12" s="352" t="s">
        <v>388</v>
      </c>
      <c r="H12" s="352"/>
      <c r="I12" s="352"/>
      <c r="J12" s="40"/>
      <c r="K12" s="369" t="s">
        <v>22</v>
      </c>
      <c r="L12" s="369"/>
      <c r="M12" s="369"/>
      <c r="N12" s="19"/>
      <c r="O12" s="352" t="s">
        <v>23</v>
      </c>
      <c r="P12" s="352"/>
      <c r="Q12" s="352"/>
      <c r="R12" s="352"/>
      <c r="S12" s="352"/>
      <c r="U12" s="352" t="s">
        <v>24</v>
      </c>
      <c r="V12" s="352"/>
      <c r="W12" s="352"/>
      <c r="X12" s="352"/>
      <c r="Y12" s="352"/>
      <c r="Z12" s="19"/>
      <c r="AA12" s="369" t="s">
        <v>135</v>
      </c>
      <c r="AB12" s="369"/>
      <c r="AC12" s="369"/>
      <c r="AD12" s="369"/>
      <c r="AE12" s="369"/>
      <c r="AF12" s="369"/>
      <c r="AH12" s="369" t="s">
        <v>25</v>
      </c>
      <c r="AI12" s="369"/>
      <c r="AJ12" s="369"/>
      <c r="AK12" s="369"/>
      <c r="AL12" s="369"/>
      <c r="AN12" s="352" t="s">
        <v>136</v>
      </c>
      <c r="AO12" s="352"/>
      <c r="AP12" s="352"/>
      <c r="AQ12" s="352"/>
      <c r="AR12" s="352"/>
    </row>
    <row r="13" spans="2:57" x14ac:dyDescent="0.25">
      <c r="B13" s="352"/>
      <c r="C13" s="352"/>
      <c r="D13" s="352"/>
      <c r="E13" s="368"/>
      <c r="F13" s="40"/>
      <c r="G13" s="352"/>
      <c r="H13" s="352"/>
      <c r="I13" s="352"/>
      <c r="J13" s="40"/>
      <c r="K13" s="369"/>
      <c r="L13" s="369"/>
      <c r="M13" s="369"/>
      <c r="N13" s="19"/>
      <c r="O13" s="352"/>
      <c r="P13" s="352"/>
      <c r="Q13" s="352"/>
      <c r="R13" s="352"/>
      <c r="S13" s="352"/>
      <c r="U13" s="352"/>
      <c r="V13" s="352"/>
      <c r="W13" s="352"/>
      <c r="X13" s="352"/>
      <c r="Y13" s="352"/>
      <c r="Z13" s="19"/>
      <c r="AA13" s="369"/>
      <c r="AB13" s="369"/>
      <c r="AC13" s="369"/>
      <c r="AD13" s="369"/>
      <c r="AE13" s="369"/>
      <c r="AF13" s="369"/>
      <c r="AH13" s="369"/>
      <c r="AI13" s="369"/>
      <c r="AJ13" s="369"/>
      <c r="AK13" s="369"/>
      <c r="AL13" s="369"/>
      <c r="AN13" s="352"/>
      <c r="AO13" s="352"/>
      <c r="AP13" s="352"/>
      <c r="AQ13" s="352"/>
      <c r="AR13" s="352"/>
    </row>
    <row r="14" spans="2:57" ht="6.75" customHeight="1" x14ac:dyDescent="0.25">
      <c r="B14" s="352"/>
      <c r="C14" s="352"/>
      <c r="D14" s="352"/>
      <c r="E14" s="368"/>
      <c r="F14" s="40"/>
      <c r="G14" s="352"/>
      <c r="H14" s="352"/>
      <c r="I14" s="352"/>
      <c r="J14" s="40"/>
      <c r="K14" s="369"/>
      <c r="L14" s="369"/>
      <c r="M14" s="369"/>
      <c r="O14" s="352"/>
      <c r="P14" s="352"/>
      <c r="Q14" s="352"/>
      <c r="R14" s="352"/>
      <c r="S14" s="352"/>
      <c r="U14" s="352"/>
      <c r="V14" s="352"/>
      <c r="W14" s="352"/>
      <c r="X14" s="352"/>
      <c r="Y14" s="352"/>
      <c r="AA14" s="369"/>
      <c r="AB14" s="369"/>
      <c r="AC14" s="369"/>
      <c r="AD14" s="369"/>
      <c r="AE14" s="369"/>
      <c r="AF14" s="369"/>
      <c r="AH14" s="369"/>
      <c r="AI14" s="369"/>
      <c r="AJ14" s="369"/>
      <c r="AK14" s="369"/>
      <c r="AL14" s="369"/>
      <c r="AN14" s="352"/>
      <c r="AO14" s="352"/>
      <c r="AP14" s="352"/>
      <c r="AQ14" s="352"/>
      <c r="AR14" s="352"/>
    </row>
    <row r="15" spans="2:57" ht="7.5" customHeight="1" x14ac:dyDescent="0.25">
      <c r="B15" s="21"/>
      <c r="C15" s="21"/>
      <c r="D15" s="21"/>
      <c r="E15" s="21"/>
      <c r="F15" s="21"/>
      <c r="G15" s="21"/>
      <c r="I15" s="21"/>
      <c r="J15" s="21"/>
      <c r="K15" s="21"/>
      <c r="L15" s="21"/>
      <c r="M15" s="21"/>
      <c r="O15" s="352"/>
      <c r="P15" s="352"/>
      <c r="Q15" s="352"/>
      <c r="R15" s="352"/>
      <c r="S15" s="352"/>
      <c r="U15" s="352"/>
      <c r="V15" s="352"/>
      <c r="W15" s="352"/>
      <c r="X15" s="352"/>
      <c r="Y15" s="352"/>
      <c r="AN15" s="352"/>
      <c r="AO15" s="352"/>
      <c r="AP15" s="352"/>
      <c r="AQ15" s="352"/>
      <c r="AR15" s="352"/>
    </row>
    <row r="16" spans="2:57" x14ac:dyDescent="0.25">
      <c r="B16" s="13"/>
      <c r="C16" s="14"/>
      <c r="D16" s="15"/>
      <c r="G16" s="360" t="s">
        <v>389</v>
      </c>
      <c r="H16" s="361"/>
      <c r="I16" s="362"/>
      <c r="K16" s="353" t="s">
        <v>133</v>
      </c>
      <c r="L16" s="354"/>
      <c r="M16" s="355"/>
      <c r="P16" s="353" t="s">
        <v>134</v>
      </c>
      <c r="Q16" s="354"/>
      <c r="R16" s="355"/>
      <c r="S16" s="20"/>
      <c r="T16" s="20"/>
      <c r="U16" s="20"/>
      <c r="V16" s="353" t="s">
        <v>19</v>
      </c>
      <c r="W16" s="354"/>
      <c r="X16" s="355"/>
      <c r="Y16" s="20"/>
      <c r="Z16" s="20"/>
      <c r="AA16" s="20"/>
      <c r="AB16" s="20"/>
      <c r="AC16" s="353" t="s">
        <v>66</v>
      </c>
      <c r="AD16" s="354"/>
      <c r="AE16" s="355"/>
      <c r="AF16" s="20"/>
      <c r="AG16" s="20"/>
      <c r="AH16" s="20"/>
      <c r="AI16" s="353" t="s">
        <v>20</v>
      </c>
      <c r="AJ16" s="354"/>
      <c r="AK16" s="355"/>
      <c r="AL16" s="20"/>
      <c r="AM16" s="20"/>
      <c r="AN16" s="20"/>
      <c r="AO16" s="359" t="s">
        <v>21</v>
      </c>
      <c r="AP16" s="354"/>
      <c r="AQ16" s="355"/>
    </row>
    <row r="17" spans="2:55" x14ac:dyDescent="0.25">
      <c r="B17" s="16"/>
      <c r="C17" s="17"/>
      <c r="D17" s="18"/>
      <c r="F17" s="20"/>
      <c r="G17" s="363"/>
      <c r="H17" s="364"/>
      <c r="I17" s="365"/>
      <c r="K17" s="356"/>
      <c r="L17" s="357"/>
      <c r="M17" s="358"/>
      <c r="P17" s="356"/>
      <c r="Q17" s="357"/>
      <c r="R17" s="358"/>
      <c r="S17" s="20"/>
      <c r="T17" s="20"/>
      <c r="U17" s="20"/>
      <c r="V17" s="356"/>
      <c r="W17" s="357"/>
      <c r="X17" s="358"/>
      <c r="Y17" s="20"/>
      <c r="Z17" s="20"/>
      <c r="AA17" s="20"/>
      <c r="AB17" s="20"/>
      <c r="AC17" s="356"/>
      <c r="AD17" s="357"/>
      <c r="AE17" s="358"/>
      <c r="AF17" s="20"/>
      <c r="AG17" s="20"/>
      <c r="AH17" s="20"/>
      <c r="AI17" s="356"/>
      <c r="AJ17" s="357"/>
      <c r="AK17" s="358"/>
      <c r="AL17" s="20"/>
      <c r="AM17" s="20"/>
      <c r="AN17" s="20"/>
      <c r="AO17" s="356"/>
      <c r="AP17" s="357"/>
      <c r="AQ17" s="358"/>
    </row>
    <row r="18" spans="2:55" x14ac:dyDescent="0.25">
      <c r="I18" s="20"/>
      <c r="J18" s="20"/>
      <c r="K18" s="20"/>
      <c r="L18" s="20"/>
      <c r="M18" s="20"/>
      <c r="N18" s="20"/>
      <c r="O18" s="20"/>
      <c r="P18" s="20"/>
      <c r="Q18" s="20"/>
      <c r="R18" s="20"/>
      <c r="S18" s="20"/>
      <c r="T18" s="20"/>
      <c r="U18" s="20"/>
      <c r="V18" s="20"/>
      <c r="W18" s="20"/>
      <c r="X18" s="20"/>
      <c r="Y18" s="20"/>
      <c r="Z18" s="20"/>
      <c r="AA18" s="20"/>
      <c r="AB18" s="20"/>
      <c r="AC18" s="20"/>
      <c r="AD18" s="20"/>
      <c r="AE18" s="20"/>
      <c r="AF18" s="20"/>
      <c r="AG18" s="20"/>
      <c r="AH18" s="20"/>
      <c r="AI18" s="20"/>
      <c r="AJ18" s="20"/>
      <c r="AK18" s="20"/>
      <c r="AL18" s="20"/>
      <c r="AM18" s="20"/>
      <c r="AN18" s="20"/>
      <c r="AO18" s="20"/>
      <c r="AP18" s="20"/>
      <c r="AQ18" s="20"/>
      <c r="AR18" s="20"/>
      <c r="AS18" s="20"/>
      <c r="AT18" s="20"/>
    </row>
    <row r="19" spans="2:55" ht="18.75" x14ac:dyDescent="0.3">
      <c r="B19" s="366" t="s">
        <v>131</v>
      </c>
      <c r="C19" s="366"/>
      <c r="D19" s="366"/>
      <c r="E19" s="366"/>
      <c r="F19" s="366"/>
      <c r="G19" s="366"/>
      <c r="H19" s="366"/>
      <c r="I19" s="366"/>
      <c r="J19" s="366"/>
      <c r="K19" s="366"/>
      <c r="L19" s="366"/>
      <c r="M19" s="366"/>
      <c r="N19" s="366"/>
      <c r="O19" s="366"/>
      <c r="P19" s="366"/>
      <c r="Q19" s="366"/>
      <c r="R19" s="366"/>
      <c r="S19" s="366"/>
      <c r="T19" s="366"/>
      <c r="U19" s="366"/>
      <c r="V19" s="366"/>
      <c r="W19" s="366"/>
      <c r="X19" s="366"/>
      <c r="Y19" s="366"/>
      <c r="Z19" s="366"/>
      <c r="AA19" s="366"/>
      <c r="AB19" s="366"/>
      <c r="AC19" s="366"/>
      <c r="AD19" s="366"/>
      <c r="AE19" s="366"/>
      <c r="AF19" s="366"/>
      <c r="AG19" s="366"/>
      <c r="AH19" s="366"/>
      <c r="AI19" s="366"/>
      <c r="AJ19" s="366"/>
      <c r="AK19" s="366"/>
      <c r="AL19" s="366"/>
      <c r="AM19" s="366"/>
      <c r="AN19" s="366"/>
      <c r="AO19" s="366"/>
      <c r="AP19" s="366"/>
      <c r="AQ19" s="366"/>
      <c r="AR19" s="366"/>
      <c r="AS19" s="366"/>
      <c r="AT19" s="366"/>
      <c r="AU19" s="366"/>
      <c r="AV19" s="366"/>
      <c r="AW19" s="366"/>
      <c r="AX19" s="366"/>
      <c r="AY19" s="366"/>
      <c r="AZ19" s="366"/>
      <c r="BA19" s="366"/>
      <c r="BB19" s="366"/>
      <c r="BC19" s="366"/>
    </row>
    <row r="21" spans="2:55" s="29" customFormat="1" ht="15.75" customHeight="1" x14ac:dyDescent="0.2">
      <c r="B21" s="343" t="s">
        <v>16</v>
      </c>
      <c r="C21" s="344"/>
      <c r="D21" s="344"/>
      <c r="E21" s="345"/>
      <c r="F21" s="339" t="s">
        <v>387</v>
      </c>
      <c r="G21" s="340"/>
      <c r="H21" s="340"/>
      <c r="I21" s="340"/>
      <c r="J21" s="340"/>
      <c r="K21" s="340"/>
      <c r="L21" s="340"/>
      <c r="M21" s="340"/>
      <c r="N21" s="476"/>
      <c r="O21" s="343" t="s">
        <v>388</v>
      </c>
      <c r="P21" s="344"/>
      <c r="Q21" s="344"/>
      <c r="R21" s="344"/>
      <c r="S21" s="344"/>
      <c r="T21" s="344"/>
      <c r="U21" s="344"/>
      <c r="V21" s="343" t="s">
        <v>22</v>
      </c>
      <c r="W21" s="344"/>
      <c r="X21" s="344"/>
      <c r="Y21" s="344"/>
      <c r="Z21" s="345"/>
      <c r="AA21" s="349" t="s">
        <v>37</v>
      </c>
      <c r="AB21" s="350"/>
      <c r="AC21" s="350"/>
      <c r="AD21" s="350"/>
      <c r="AE21" s="350"/>
      <c r="AF21" s="350"/>
      <c r="AG21" s="350"/>
      <c r="AH21" s="350"/>
      <c r="AI21" s="350"/>
      <c r="AJ21" s="350"/>
      <c r="AK21" s="350"/>
      <c r="AL21" s="350"/>
      <c r="AM21" s="350"/>
      <c r="AN21" s="351"/>
      <c r="AO21" s="343" t="s">
        <v>36</v>
      </c>
      <c r="AP21" s="344"/>
      <c r="AQ21" s="344"/>
      <c r="AR21" s="344"/>
      <c r="AS21" s="344"/>
      <c r="AT21" s="344"/>
      <c r="AU21" s="343" t="s">
        <v>25</v>
      </c>
      <c r="AV21" s="344"/>
      <c r="AW21" s="344"/>
      <c r="AX21" s="344"/>
      <c r="AY21" s="345"/>
      <c r="AZ21" s="343" t="s">
        <v>35</v>
      </c>
      <c r="BA21" s="344"/>
      <c r="BB21" s="344"/>
      <c r="BC21" s="345"/>
    </row>
    <row r="22" spans="2:55" s="29" customFormat="1" ht="37.5" customHeight="1" x14ac:dyDescent="0.2">
      <c r="B22" s="346"/>
      <c r="C22" s="347"/>
      <c r="D22" s="347"/>
      <c r="E22" s="348"/>
      <c r="F22" s="341"/>
      <c r="G22" s="342"/>
      <c r="H22" s="342"/>
      <c r="I22" s="342"/>
      <c r="J22" s="342"/>
      <c r="K22" s="342"/>
      <c r="L22" s="342"/>
      <c r="M22" s="342"/>
      <c r="N22" s="477"/>
      <c r="O22" s="346"/>
      <c r="P22" s="347"/>
      <c r="Q22" s="347"/>
      <c r="R22" s="347"/>
      <c r="S22" s="347"/>
      <c r="T22" s="347"/>
      <c r="U22" s="347"/>
      <c r="V22" s="346"/>
      <c r="W22" s="347"/>
      <c r="X22" s="347"/>
      <c r="Y22" s="347"/>
      <c r="Z22" s="348"/>
      <c r="AA22" s="349" t="s">
        <v>38</v>
      </c>
      <c r="AB22" s="350"/>
      <c r="AC22" s="350"/>
      <c r="AD22" s="350"/>
      <c r="AE22" s="350"/>
      <c r="AF22" s="350"/>
      <c r="AG22" s="351"/>
      <c r="AH22" s="349" t="s">
        <v>143</v>
      </c>
      <c r="AI22" s="350"/>
      <c r="AJ22" s="350"/>
      <c r="AK22" s="350"/>
      <c r="AL22" s="350"/>
      <c r="AM22" s="350"/>
      <c r="AN22" s="351"/>
      <c r="AO22" s="346"/>
      <c r="AP22" s="347"/>
      <c r="AQ22" s="347"/>
      <c r="AR22" s="347"/>
      <c r="AS22" s="347"/>
      <c r="AT22" s="347"/>
      <c r="AU22" s="346"/>
      <c r="AV22" s="347"/>
      <c r="AW22" s="347"/>
      <c r="AX22" s="347"/>
      <c r="AY22" s="348"/>
      <c r="AZ22" s="346"/>
      <c r="BA22" s="347"/>
      <c r="BB22" s="347"/>
      <c r="BC22" s="348"/>
    </row>
    <row r="23" spans="2:55" s="28" customFormat="1" ht="11.25" customHeight="1" x14ac:dyDescent="0.25">
      <c r="B23" s="334" t="s">
        <v>33</v>
      </c>
      <c r="C23" s="335"/>
      <c r="D23" s="335"/>
      <c r="E23" s="478"/>
      <c r="F23" s="334" t="s">
        <v>34</v>
      </c>
      <c r="G23" s="335"/>
      <c r="H23" s="335"/>
      <c r="I23" s="335"/>
      <c r="J23" s="335"/>
      <c r="K23" s="335"/>
      <c r="L23" s="335"/>
      <c r="M23" s="335"/>
      <c r="N23" s="478"/>
      <c r="O23" s="334" t="s">
        <v>34</v>
      </c>
      <c r="P23" s="335"/>
      <c r="Q23" s="335"/>
      <c r="R23" s="335"/>
      <c r="S23" s="335"/>
      <c r="T23" s="335"/>
      <c r="U23" s="335"/>
      <c r="V23" s="336">
        <v>3</v>
      </c>
      <c r="W23" s="337"/>
      <c r="X23" s="337"/>
      <c r="Y23" s="337"/>
      <c r="Z23" s="338"/>
      <c r="AA23" s="336">
        <v>4</v>
      </c>
      <c r="AB23" s="337"/>
      <c r="AC23" s="337"/>
      <c r="AD23" s="337"/>
      <c r="AE23" s="337"/>
      <c r="AF23" s="337"/>
      <c r="AG23" s="338"/>
      <c r="AH23" s="336">
        <v>5</v>
      </c>
      <c r="AI23" s="337"/>
      <c r="AJ23" s="337"/>
      <c r="AK23" s="337"/>
      <c r="AL23" s="337"/>
      <c r="AM23" s="337"/>
      <c r="AN23" s="338"/>
      <c r="AO23" s="336">
        <v>7</v>
      </c>
      <c r="AP23" s="337"/>
      <c r="AQ23" s="337"/>
      <c r="AR23" s="337"/>
      <c r="AS23" s="337"/>
      <c r="AT23" s="337"/>
      <c r="AU23" s="336">
        <v>8</v>
      </c>
      <c r="AV23" s="337"/>
      <c r="AW23" s="337"/>
      <c r="AX23" s="337"/>
      <c r="AY23" s="338"/>
      <c r="AZ23" s="336">
        <v>9</v>
      </c>
      <c r="BA23" s="337"/>
      <c r="BB23" s="337"/>
      <c r="BC23" s="338"/>
    </row>
    <row r="24" spans="2:55" x14ac:dyDescent="0.25">
      <c r="B24" s="333" t="s">
        <v>39</v>
      </c>
      <c r="C24" s="333"/>
      <c r="D24" s="333"/>
      <c r="E24" s="333"/>
      <c r="F24" s="329">
        <v>25</v>
      </c>
      <c r="G24" s="330"/>
      <c r="H24" s="330"/>
      <c r="I24" s="330"/>
      <c r="J24" s="330"/>
      <c r="K24" s="330"/>
      <c r="L24" s="330"/>
      <c r="M24" s="330"/>
      <c r="N24" s="330"/>
      <c r="O24" s="329">
        <v>4</v>
      </c>
      <c r="P24" s="330"/>
      <c r="Q24" s="330"/>
      <c r="R24" s="330"/>
      <c r="S24" s="330"/>
      <c r="T24" s="330"/>
      <c r="U24" s="330"/>
      <c r="V24" s="329"/>
      <c r="W24" s="330"/>
      <c r="X24" s="330"/>
      <c r="Y24" s="330"/>
      <c r="Z24" s="331"/>
      <c r="AA24" s="329"/>
      <c r="AB24" s="330"/>
      <c r="AC24" s="330"/>
      <c r="AD24" s="330"/>
      <c r="AE24" s="330"/>
      <c r="AF24" s="330"/>
      <c r="AG24" s="331"/>
      <c r="AH24" s="329"/>
      <c r="AI24" s="330"/>
      <c r="AJ24" s="330"/>
      <c r="AK24" s="330"/>
      <c r="AL24" s="330"/>
      <c r="AM24" s="330"/>
      <c r="AN24" s="331"/>
      <c r="AO24" s="329"/>
      <c r="AP24" s="330"/>
      <c r="AQ24" s="330"/>
      <c r="AR24" s="330"/>
      <c r="AS24" s="330"/>
      <c r="AT24" s="331"/>
      <c r="AU24" s="329">
        <v>9</v>
      </c>
      <c r="AV24" s="330"/>
      <c r="AW24" s="330"/>
      <c r="AX24" s="330"/>
      <c r="AY24" s="331"/>
      <c r="AZ24" s="332">
        <f>SUM(F24:AY24)</f>
        <v>38</v>
      </c>
      <c r="BA24" s="332"/>
      <c r="BB24" s="332"/>
      <c r="BC24" s="332"/>
    </row>
    <row r="25" spans="2:55" x14ac:dyDescent="0.25">
      <c r="B25" s="333" t="s">
        <v>40</v>
      </c>
      <c r="C25" s="333"/>
      <c r="D25" s="333"/>
      <c r="E25" s="333"/>
      <c r="F25" s="329">
        <v>20</v>
      </c>
      <c r="G25" s="330"/>
      <c r="H25" s="330"/>
      <c r="I25" s="330"/>
      <c r="J25" s="330"/>
      <c r="K25" s="330"/>
      <c r="L25" s="330"/>
      <c r="M25" s="330"/>
      <c r="N25" s="330"/>
      <c r="O25" s="329">
        <v>4</v>
      </c>
      <c r="P25" s="330"/>
      <c r="Q25" s="330"/>
      <c r="R25" s="330"/>
      <c r="S25" s="330"/>
      <c r="T25" s="330"/>
      <c r="U25" s="330"/>
      <c r="V25" s="329">
        <v>3</v>
      </c>
      <c r="W25" s="330"/>
      <c r="X25" s="330"/>
      <c r="Y25" s="330"/>
      <c r="Z25" s="331"/>
      <c r="AA25" s="329"/>
      <c r="AB25" s="330"/>
      <c r="AC25" s="330"/>
      <c r="AD25" s="330"/>
      <c r="AE25" s="330"/>
      <c r="AF25" s="330"/>
      <c r="AG25" s="331"/>
      <c r="AH25" s="329"/>
      <c r="AI25" s="330"/>
      <c r="AJ25" s="330"/>
      <c r="AK25" s="330"/>
      <c r="AL25" s="330"/>
      <c r="AM25" s="330"/>
      <c r="AN25" s="331"/>
      <c r="AO25" s="329"/>
      <c r="AP25" s="330"/>
      <c r="AQ25" s="330"/>
      <c r="AR25" s="330"/>
      <c r="AS25" s="330"/>
      <c r="AT25" s="331"/>
      <c r="AU25" s="329">
        <v>9</v>
      </c>
      <c r="AV25" s="330"/>
      <c r="AW25" s="330"/>
      <c r="AX25" s="330"/>
      <c r="AY25" s="331"/>
      <c r="AZ25" s="332">
        <f>SUM(F25:AY25)</f>
        <v>36</v>
      </c>
      <c r="BA25" s="332"/>
      <c r="BB25" s="332"/>
      <c r="BC25" s="332"/>
    </row>
    <row r="26" spans="2:55" x14ac:dyDescent="0.25">
      <c r="B26" s="333" t="s">
        <v>106</v>
      </c>
      <c r="C26" s="333"/>
      <c r="D26" s="333"/>
      <c r="E26" s="333"/>
      <c r="F26" s="329">
        <v>12</v>
      </c>
      <c r="G26" s="330"/>
      <c r="H26" s="330"/>
      <c r="I26" s="330"/>
      <c r="J26" s="330"/>
      <c r="K26" s="330"/>
      <c r="L26" s="330"/>
      <c r="M26" s="330"/>
      <c r="N26" s="330"/>
      <c r="O26" s="329">
        <v>4</v>
      </c>
      <c r="P26" s="330"/>
      <c r="Q26" s="330"/>
      <c r="R26" s="330"/>
      <c r="S26" s="330"/>
      <c r="T26" s="330"/>
      <c r="U26" s="330"/>
      <c r="V26" s="329">
        <v>4</v>
      </c>
      <c r="W26" s="330"/>
      <c r="X26" s="330"/>
      <c r="Y26" s="330"/>
      <c r="Z26" s="331"/>
      <c r="AA26" s="329">
        <v>8</v>
      </c>
      <c r="AB26" s="330"/>
      <c r="AC26" s="330"/>
      <c r="AD26" s="330"/>
      <c r="AE26" s="330"/>
      <c r="AF26" s="330"/>
      <c r="AG26" s="331"/>
      <c r="AH26" s="329"/>
      <c r="AI26" s="330"/>
      <c r="AJ26" s="330"/>
      <c r="AK26" s="330"/>
      <c r="AL26" s="330"/>
      <c r="AM26" s="330"/>
      <c r="AN26" s="331"/>
      <c r="AO26" s="329"/>
      <c r="AP26" s="330"/>
      <c r="AQ26" s="330"/>
      <c r="AR26" s="330"/>
      <c r="AS26" s="330"/>
      <c r="AT26" s="331"/>
      <c r="AU26" s="329">
        <v>8</v>
      </c>
      <c r="AV26" s="330"/>
      <c r="AW26" s="330"/>
      <c r="AX26" s="330"/>
      <c r="AY26" s="331"/>
      <c r="AZ26" s="332">
        <f>SUM(F26:AY26)</f>
        <v>36</v>
      </c>
      <c r="BA26" s="332"/>
      <c r="BB26" s="332"/>
      <c r="BC26" s="332"/>
    </row>
    <row r="27" spans="2:55" x14ac:dyDescent="0.25">
      <c r="B27" s="377" t="s">
        <v>117</v>
      </c>
      <c r="C27" s="378"/>
      <c r="D27" s="378"/>
      <c r="E27" s="379"/>
      <c r="F27" s="329">
        <v>10</v>
      </c>
      <c r="G27" s="330"/>
      <c r="H27" s="330"/>
      <c r="I27" s="330"/>
      <c r="J27" s="330"/>
      <c r="K27" s="330"/>
      <c r="L27" s="330"/>
      <c r="M27" s="330"/>
      <c r="N27" s="331"/>
      <c r="O27" s="329">
        <v>4</v>
      </c>
      <c r="P27" s="330"/>
      <c r="Q27" s="330"/>
      <c r="R27" s="330"/>
      <c r="S27" s="330"/>
      <c r="T27" s="330"/>
      <c r="U27" s="330"/>
      <c r="V27" s="329"/>
      <c r="W27" s="330"/>
      <c r="X27" s="330"/>
      <c r="Y27" s="330"/>
      <c r="Z27" s="331"/>
      <c r="AA27" s="329">
        <v>11</v>
      </c>
      <c r="AB27" s="330"/>
      <c r="AC27" s="330"/>
      <c r="AD27" s="330"/>
      <c r="AE27" s="330"/>
      <c r="AF27" s="330"/>
      <c r="AG27" s="331"/>
      <c r="AH27" s="329">
        <v>4</v>
      </c>
      <c r="AI27" s="330"/>
      <c r="AJ27" s="330"/>
      <c r="AK27" s="330"/>
      <c r="AL27" s="330"/>
      <c r="AM27" s="330"/>
      <c r="AN27" s="331"/>
      <c r="AO27" s="329">
        <v>6</v>
      </c>
      <c r="AP27" s="330"/>
      <c r="AQ27" s="330"/>
      <c r="AR27" s="330"/>
      <c r="AS27" s="330"/>
      <c r="AT27" s="331"/>
      <c r="AU27" s="329">
        <v>2</v>
      </c>
      <c r="AV27" s="330"/>
      <c r="AW27" s="330"/>
      <c r="AX27" s="330"/>
      <c r="AY27" s="331"/>
      <c r="AZ27" s="329">
        <f>SUM(F27:AY27)</f>
        <v>37</v>
      </c>
      <c r="BA27" s="330"/>
      <c r="BB27" s="330"/>
      <c r="BC27" s="331"/>
    </row>
    <row r="28" spans="2:55" s="28" customFormat="1" x14ac:dyDescent="0.25">
      <c r="B28" s="325" t="s">
        <v>35</v>
      </c>
      <c r="C28" s="325"/>
      <c r="D28" s="325"/>
      <c r="E28" s="325"/>
      <c r="F28" s="326">
        <f>SUM(F24:N27)</f>
        <v>67</v>
      </c>
      <c r="G28" s="327"/>
      <c r="H28" s="327"/>
      <c r="I28" s="327"/>
      <c r="J28" s="327"/>
      <c r="K28" s="327"/>
      <c r="L28" s="327"/>
      <c r="M28" s="327"/>
      <c r="N28" s="327"/>
      <c r="O28" s="326">
        <f>SUM(O24:U27)</f>
        <v>16</v>
      </c>
      <c r="P28" s="327"/>
      <c r="Q28" s="327"/>
      <c r="R28" s="327"/>
      <c r="S28" s="327"/>
      <c r="T28" s="327"/>
      <c r="U28" s="327"/>
      <c r="V28" s="326">
        <f>SUM(V24:Z27)</f>
        <v>7</v>
      </c>
      <c r="W28" s="327"/>
      <c r="X28" s="327"/>
      <c r="Y28" s="327"/>
      <c r="Z28" s="328"/>
      <c r="AA28" s="326">
        <f>SUM(AA24:AG27)</f>
        <v>19</v>
      </c>
      <c r="AB28" s="327"/>
      <c r="AC28" s="327"/>
      <c r="AD28" s="327"/>
      <c r="AE28" s="327"/>
      <c r="AF28" s="327"/>
      <c r="AG28" s="328"/>
      <c r="AH28" s="326">
        <f>SUM(AH24:AN27)</f>
        <v>4</v>
      </c>
      <c r="AI28" s="327"/>
      <c r="AJ28" s="327"/>
      <c r="AK28" s="327"/>
      <c r="AL28" s="327"/>
      <c r="AM28" s="327"/>
      <c r="AN28" s="328"/>
      <c r="AO28" s="326">
        <f>SUM(AO24:AT27)</f>
        <v>6</v>
      </c>
      <c r="AP28" s="327"/>
      <c r="AQ28" s="327"/>
      <c r="AR28" s="327"/>
      <c r="AS28" s="327"/>
      <c r="AT28" s="328"/>
      <c r="AU28" s="324">
        <f>SUM(AU24:AY27)</f>
        <v>28</v>
      </c>
      <c r="AV28" s="324"/>
      <c r="AW28" s="324"/>
      <c r="AX28" s="324"/>
      <c r="AY28" s="324"/>
      <c r="AZ28" s="324">
        <f>SUM(AZ24:BC27)</f>
        <v>147</v>
      </c>
      <c r="BA28" s="324"/>
      <c r="BB28" s="324"/>
      <c r="BC28" s="324"/>
    </row>
    <row r="32" spans="2:55" ht="15.75" customHeight="1" x14ac:dyDescent="0.25"/>
    <row r="33" ht="15.75" customHeight="1" x14ac:dyDescent="0.25"/>
  </sheetData>
  <mergeCells count="105">
    <mergeCell ref="F27:N27"/>
    <mergeCell ref="B27:E27"/>
    <mergeCell ref="O27:U27"/>
    <mergeCell ref="V27:Z27"/>
    <mergeCell ref="AA27:AG27"/>
    <mergeCell ref="AH27:AN27"/>
    <mergeCell ref="AO27:AT27"/>
    <mergeCell ref="AU27:AY27"/>
    <mergeCell ref="AZ27:BC27"/>
    <mergeCell ref="B1:BC1"/>
    <mergeCell ref="B3:B4"/>
    <mergeCell ref="C3:F3"/>
    <mergeCell ref="G3:G4"/>
    <mergeCell ref="H3:J3"/>
    <mergeCell ref="K3:K4"/>
    <mergeCell ref="L3:O3"/>
    <mergeCell ref="P3:S3"/>
    <mergeCell ref="T3:T4"/>
    <mergeCell ref="U3:W3"/>
    <mergeCell ref="AY3:BB3"/>
    <mergeCell ref="BC3:BC4"/>
    <mergeCell ref="AL3:AO3"/>
    <mergeCell ref="AP3:AS3"/>
    <mergeCell ref="AT3:AT4"/>
    <mergeCell ref="AU3:AW3"/>
    <mergeCell ref="AX3:AX4"/>
    <mergeCell ref="C10:H10"/>
    <mergeCell ref="B12:E14"/>
    <mergeCell ref="G12:I14"/>
    <mergeCell ref="K12:M14"/>
    <mergeCell ref="O12:S15"/>
    <mergeCell ref="U12:Y15"/>
    <mergeCell ref="AA12:AF14"/>
    <mergeCell ref="AK3:AK4"/>
    <mergeCell ref="X3:X4"/>
    <mergeCell ref="Y3:AA3"/>
    <mergeCell ref="AB3:AB4"/>
    <mergeCell ref="AC3:AF3"/>
    <mergeCell ref="AG3:AG4"/>
    <mergeCell ref="AH3:AJ3"/>
    <mergeCell ref="AH12:AL14"/>
    <mergeCell ref="AN12:AR15"/>
    <mergeCell ref="K16:M17"/>
    <mergeCell ref="P16:R17"/>
    <mergeCell ref="V16:X17"/>
    <mergeCell ref="AC16:AE17"/>
    <mergeCell ref="AI16:AK17"/>
    <mergeCell ref="AO16:AQ17"/>
    <mergeCell ref="G16:I17"/>
    <mergeCell ref="B19:BC19"/>
    <mergeCell ref="B21:E22"/>
    <mergeCell ref="F21:N22"/>
    <mergeCell ref="O21:U22"/>
    <mergeCell ref="V21:Z22"/>
    <mergeCell ref="AA21:AN21"/>
    <mergeCell ref="AO21:AT22"/>
    <mergeCell ref="AU21:AY22"/>
    <mergeCell ref="AZ21:BC22"/>
    <mergeCell ref="AA22:AG22"/>
    <mergeCell ref="AH22:AN22"/>
    <mergeCell ref="B23:E23"/>
    <mergeCell ref="F23:N23"/>
    <mergeCell ref="O23:U23"/>
    <mergeCell ref="V23:Z23"/>
    <mergeCell ref="AA23:AG23"/>
    <mergeCell ref="AH23:AN23"/>
    <mergeCell ref="AO23:AT23"/>
    <mergeCell ref="AU23:AY23"/>
    <mergeCell ref="AZ23:BC23"/>
    <mergeCell ref="B24:E24"/>
    <mergeCell ref="F24:N24"/>
    <mergeCell ref="O24:U24"/>
    <mergeCell ref="V24:Z24"/>
    <mergeCell ref="AA24:AG24"/>
    <mergeCell ref="AH24:AN24"/>
    <mergeCell ref="AO24:AT24"/>
    <mergeCell ref="AU24:AY24"/>
    <mergeCell ref="AZ24:BC24"/>
    <mergeCell ref="B25:E25"/>
    <mergeCell ref="F25:N25"/>
    <mergeCell ref="O25:U25"/>
    <mergeCell ref="V25:Z25"/>
    <mergeCell ref="AA25:AG25"/>
    <mergeCell ref="AH25:AN25"/>
    <mergeCell ref="AO25:AT25"/>
    <mergeCell ref="AU25:AY25"/>
    <mergeCell ref="AZ25:BC25"/>
    <mergeCell ref="B26:E26"/>
    <mergeCell ref="F26:N26"/>
    <mergeCell ref="O26:U26"/>
    <mergeCell ref="V26:Z26"/>
    <mergeCell ref="AA26:AG26"/>
    <mergeCell ref="AH26:AN26"/>
    <mergeCell ref="AO26:AT26"/>
    <mergeCell ref="AU26:AY26"/>
    <mergeCell ref="AZ26:BC26"/>
    <mergeCell ref="B28:E28"/>
    <mergeCell ref="F28:N28"/>
    <mergeCell ref="O28:U28"/>
    <mergeCell ref="V28:Z28"/>
    <mergeCell ref="AA28:AG28"/>
    <mergeCell ref="AH28:AN28"/>
    <mergeCell ref="AO28:AT28"/>
    <mergeCell ref="AU28:AY28"/>
    <mergeCell ref="AZ28:BC28"/>
  </mergeCells>
  <pageMargins left="0.19685039370078741" right="0" top="0.78740157480314965" bottom="0" header="0" footer="0"/>
  <pageSetup paperSize="9" orientation="landscape" r:id="rId1"/>
  <headerFooter alignWithMargins="0"/>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T87"/>
  <sheetViews>
    <sheetView topLeftCell="A63" zoomScale="120" zoomScaleNormal="120" zoomScaleSheetLayoutView="87" workbookViewId="0">
      <selection activeCell="J78" sqref="J78:Q80"/>
    </sheetView>
  </sheetViews>
  <sheetFormatPr defaultRowHeight="15.75" x14ac:dyDescent="0.25"/>
  <cols>
    <col min="1" max="1" width="9.7109375" style="95" customWidth="1"/>
    <col min="2" max="2" width="54" style="95" customWidth="1"/>
    <col min="3" max="3" width="11" style="97" customWidth="1"/>
    <col min="4" max="4" width="7.7109375" style="227" customWidth="1"/>
    <col min="5" max="5" width="7.28515625" style="227" customWidth="1"/>
    <col min="6" max="6" width="6.5703125" style="227" customWidth="1"/>
    <col min="7" max="7" width="5.5703125" style="227" customWidth="1"/>
    <col min="8" max="8" width="6.28515625" style="227" customWidth="1"/>
    <col min="9" max="9" width="5.28515625" style="227" customWidth="1"/>
    <col min="10" max="17" width="5.5703125" style="96" customWidth="1"/>
    <col min="18" max="256" width="9.140625" style="87"/>
    <col min="257" max="257" width="9" style="87" customWidth="1"/>
    <col min="258" max="258" width="36.85546875" style="87" customWidth="1"/>
    <col min="259" max="259" width="10.140625" style="87" customWidth="1"/>
    <col min="260" max="260" width="7.7109375" style="87" customWidth="1"/>
    <col min="261" max="261" width="7.28515625" style="87" customWidth="1"/>
    <col min="262" max="262" width="6.5703125" style="87" customWidth="1"/>
    <col min="263" max="263" width="6.7109375" style="87" customWidth="1"/>
    <col min="264" max="264" width="6.85546875" style="87" customWidth="1"/>
    <col min="265" max="265" width="5.28515625" style="87" customWidth="1"/>
    <col min="266" max="273" width="5.7109375" style="87" customWidth="1"/>
    <col min="274" max="512" width="9.140625" style="87"/>
    <col min="513" max="513" width="9" style="87" customWidth="1"/>
    <col min="514" max="514" width="36.85546875" style="87" customWidth="1"/>
    <col min="515" max="515" width="10.140625" style="87" customWidth="1"/>
    <col min="516" max="516" width="7.7109375" style="87" customWidth="1"/>
    <col min="517" max="517" width="7.28515625" style="87" customWidth="1"/>
    <col min="518" max="518" width="6.5703125" style="87" customWidth="1"/>
    <col min="519" max="519" width="6.7109375" style="87" customWidth="1"/>
    <col min="520" max="520" width="6.85546875" style="87" customWidth="1"/>
    <col min="521" max="521" width="5.28515625" style="87" customWidth="1"/>
    <col min="522" max="529" width="5.7109375" style="87" customWidth="1"/>
    <col min="530" max="768" width="9.140625" style="87"/>
    <col min="769" max="769" width="9" style="87" customWidth="1"/>
    <col min="770" max="770" width="36.85546875" style="87" customWidth="1"/>
    <col min="771" max="771" width="10.140625" style="87" customWidth="1"/>
    <col min="772" max="772" width="7.7109375" style="87" customWidth="1"/>
    <col min="773" max="773" width="7.28515625" style="87" customWidth="1"/>
    <col min="774" max="774" width="6.5703125" style="87" customWidth="1"/>
    <col min="775" max="775" width="6.7109375" style="87" customWidth="1"/>
    <col min="776" max="776" width="6.85546875" style="87" customWidth="1"/>
    <col min="777" max="777" width="5.28515625" style="87" customWidth="1"/>
    <col min="778" max="785" width="5.7109375" style="87" customWidth="1"/>
    <col min="786" max="1024" width="9.140625" style="87"/>
    <col min="1025" max="1025" width="9" style="87" customWidth="1"/>
    <col min="1026" max="1026" width="36.85546875" style="87" customWidth="1"/>
    <col min="1027" max="1027" width="10.140625" style="87" customWidth="1"/>
    <col min="1028" max="1028" width="7.7109375" style="87" customWidth="1"/>
    <col min="1029" max="1029" width="7.28515625" style="87" customWidth="1"/>
    <col min="1030" max="1030" width="6.5703125" style="87" customWidth="1"/>
    <col min="1031" max="1031" width="6.7109375" style="87" customWidth="1"/>
    <col min="1032" max="1032" width="6.85546875" style="87" customWidth="1"/>
    <col min="1033" max="1033" width="5.28515625" style="87" customWidth="1"/>
    <col min="1034" max="1041" width="5.7109375" style="87" customWidth="1"/>
    <col min="1042" max="1280" width="9.140625" style="87"/>
    <col min="1281" max="1281" width="9" style="87" customWidth="1"/>
    <col min="1282" max="1282" width="36.85546875" style="87" customWidth="1"/>
    <col min="1283" max="1283" width="10.140625" style="87" customWidth="1"/>
    <col min="1284" max="1284" width="7.7109375" style="87" customWidth="1"/>
    <col min="1285" max="1285" width="7.28515625" style="87" customWidth="1"/>
    <col min="1286" max="1286" width="6.5703125" style="87" customWidth="1"/>
    <col min="1287" max="1287" width="6.7109375" style="87" customWidth="1"/>
    <col min="1288" max="1288" width="6.85546875" style="87" customWidth="1"/>
    <col min="1289" max="1289" width="5.28515625" style="87" customWidth="1"/>
    <col min="1290" max="1297" width="5.7109375" style="87" customWidth="1"/>
    <col min="1298" max="1536" width="9.140625" style="87"/>
    <col min="1537" max="1537" width="9" style="87" customWidth="1"/>
    <col min="1538" max="1538" width="36.85546875" style="87" customWidth="1"/>
    <col min="1539" max="1539" width="10.140625" style="87" customWidth="1"/>
    <col min="1540" max="1540" width="7.7109375" style="87" customWidth="1"/>
    <col min="1541" max="1541" width="7.28515625" style="87" customWidth="1"/>
    <col min="1542" max="1542" width="6.5703125" style="87" customWidth="1"/>
    <col min="1543" max="1543" width="6.7109375" style="87" customWidth="1"/>
    <col min="1544" max="1544" width="6.85546875" style="87" customWidth="1"/>
    <col min="1545" max="1545" width="5.28515625" style="87" customWidth="1"/>
    <col min="1546" max="1553" width="5.7109375" style="87" customWidth="1"/>
    <col min="1554" max="1792" width="9.140625" style="87"/>
    <col min="1793" max="1793" width="9" style="87" customWidth="1"/>
    <col min="1794" max="1794" width="36.85546875" style="87" customWidth="1"/>
    <col min="1795" max="1795" width="10.140625" style="87" customWidth="1"/>
    <col min="1796" max="1796" width="7.7109375" style="87" customWidth="1"/>
    <col min="1797" max="1797" width="7.28515625" style="87" customWidth="1"/>
    <col min="1798" max="1798" width="6.5703125" style="87" customWidth="1"/>
    <col min="1799" max="1799" width="6.7109375" style="87" customWidth="1"/>
    <col min="1800" max="1800" width="6.85546875" style="87" customWidth="1"/>
    <col min="1801" max="1801" width="5.28515625" style="87" customWidth="1"/>
    <col min="1802" max="1809" width="5.7109375" style="87" customWidth="1"/>
    <col min="1810" max="2048" width="9.140625" style="87"/>
    <col min="2049" max="2049" width="9" style="87" customWidth="1"/>
    <col min="2050" max="2050" width="36.85546875" style="87" customWidth="1"/>
    <col min="2051" max="2051" width="10.140625" style="87" customWidth="1"/>
    <col min="2052" max="2052" width="7.7109375" style="87" customWidth="1"/>
    <col min="2053" max="2053" width="7.28515625" style="87" customWidth="1"/>
    <col min="2054" max="2054" width="6.5703125" style="87" customWidth="1"/>
    <col min="2055" max="2055" width="6.7109375" style="87" customWidth="1"/>
    <col min="2056" max="2056" width="6.85546875" style="87" customWidth="1"/>
    <col min="2057" max="2057" width="5.28515625" style="87" customWidth="1"/>
    <col min="2058" max="2065" width="5.7109375" style="87" customWidth="1"/>
    <col min="2066" max="2304" width="9.140625" style="87"/>
    <col min="2305" max="2305" width="9" style="87" customWidth="1"/>
    <col min="2306" max="2306" width="36.85546875" style="87" customWidth="1"/>
    <col min="2307" max="2307" width="10.140625" style="87" customWidth="1"/>
    <col min="2308" max="2308" width="7.7109375" style="87" customWidth="1"/>
    <col min="2309" max="2309" width="7.28515625" style="87" customWidth="1"/>
    <col min="2310" max="2310" width="6.5703125" style="87" customWidth="1"/>
    <col min="2311" max="2311" width="6.7109375" style="87" customWidth="1"/>
    <col min="2312" max="2312" width="6.85546875" style="87" customWidth="1"/>
    <col min="2313" max="2313" width="5.28515625" style="87" customWidth="1"/>
    <col min="2314" max="2321" width="5.7109375" style="87" customWidth="1"/>
    <col min="2322" max="2560" width="9.140625" style="87"/>
    <col min="2561" max="2561" width="9" style="87" customWidth="1"/>
    <col min="2562" max="2562" width="36.85546875" style="87" customWidth="1"/>
    <col min="2563" max="2563" width="10.140625" style="87" customWidth="1"/>
    <col min="2564" max="2564" width="7.7109375" style="87" customWidth="1"/>
    <col min="2565" max="2565" width="7.28515625" style="87" customWidth="1"/>
    <col min="2566" max="2566" width="6.5703125" style="87" customWidth="1"/>
    <col min="2567" max="2567" width="6.7109375" style="87" customWidth="1"/>
    <col min="2568" max="2568" width="6.85546875" style="87" customWidth="1"/>
    <col min="2569" max="2569" width="5.28515625" style="87" customWidth="1"/>
    <col min="2570" max="2577" width="5.7109375" style="87" customWidth="1"/>
    <col min="2578" max="2816" width="9.140625" style="87"/>
    <col min="2817" max="2817" width="9" style="87" customWidth="1"/>
    <col min="2818" max="2818" width="36.85546875" style="87" customWidth="1"/>
    <col min="2819" max="2819" width="10.140625" style="87" customWidth="1"/>
    <col min="2820" max="2820" width="7.7109375" style="87" customWidth="1"/>
    <col min="2821" max="2821" width="7.28515625" style="87" customWidth="1"/>
    <col min="2822" max="2822" width="6.5703125" style="87" customWidth="1"/>
    <col min="2823" max="2823" width="6.7109375" style="87" customWidth="1"/>
    <col min="2824" max="2824" width="6.85546875" style="87" customWidth="1"/>
    <col min="2825" max="2825" width="5.28515625" style="87" customWidth="1"/>
    <col min="2826" max="2833" width="5.7109375" style="87" customWidth="1"/>
    <col min="2834" max="3072" width="9.140625" style="87"/>
    <col min="3073" max="3073" width="9" style="87" customWidth="1"/>
    <col min="3074" max="3074" width="36.85546875" style="87" customWidth="1"/>
    <col min="3075" max="3075" width="10.140625" style="87" customWidth="1"/>
    <col min="3076" max="3076" width="7.7109375" style="87" customWidth="1"/>
    <col min="3077" max="3077" width="7.28515625" style="87" customWidth="1"/>
    <col min="3078" max="3078" width="6.5703125" style="87" customWidth="1"/>
    <col min="3079" max="3079" width="6.7109375" style="87" customWidth="1"/>
    <col min="3080" max="3080" width="6.85546875" style="87" customWidth="1"/>
    <col min="3081" max="3081" width="5.28515625" style="87" customWidth="1"/>
    <col min="3082" max="3089" width="5.7109375" style="87" customWidth="1"/>
    <col min="3090" max="3328" width="9.140625" style="87"/>
    <col min="3329" max="3329" width="9" style="87" customWidth="1"/>
    <col min="3330" max="3330" width="36.85546875" style="87" customWidth="1"/>
    <col min="3331" max="3331" width="10.140625" style="87" customWidth="1"/>
    <col min="3332" max="3332" width="7.7109375" style="87" customWidth="1"/>
    <col min="3333" max="3333" width="7.28515625" style="87" customWidth="1"/>
    <col min="3334" max="3334" width="6.5703125" style="87" customWidth="1"/>
    <col min="3335" max="3335" width="6.7109375" style="87" customWidth="1"/>
    <col min="3336" max="3336" width="6.85546875" style="87" customWidth="1"/>
    <col min="3337" max="3337" width="5.28515625" style="87" customWidth="1"/>
    <col min="3338" max="3345" width="5.7109375" style="87" customWidth="1"/>
    <col min="3346" max="3584" width="9.140625" style="87"/>
    <col min="3585" max="3585" width="9" style="87" customWidth="1"/>
    <col min="3586" max="3586" width="36.85546875" style="87" customWidth="1"/>
    <col min="3587" max="3587" width="10.140625" style="87" customWidth="1"/>
    <col min="3588" max="3588" width="7.7109375" style="87" customWidth="1"/>
    <col min="3589" max="3589" width="7.28515625" style="87" customWidth="1"/>
    <col min="3590" max="3590" width="6.5703125" style="87" customWidth="1"/>
    <col min="3591" max="3591" width="6.7109375" style="87" customWidth="1"/>
    <col min="3592" max="3592" width="6.85546875" style="87" customWidth="1"/>
    <col min="3593" max="3593" width="5.28515625" style="87" customWidth="1"/>
    <col min="3594" max="3601" width="5.7109375" style="87" customWidth="1"/>
    <col min="3602" max="3840" width="9.140625" style="87"/>
    <col min="3841" max="3841" width="9" style="87" customWidth="1"/>
    <col min="3842" max="3842" width="36.85546875" style="87" customWidth="1"/>
    <col min="3843" max="3843" width="10.140625" style="87" customWidth="1"/>
    <col min="3844" max="3844" width="7.7109375" style="87" customWidth="1"/>
    <col min="3845" max="3845" width="7.28515625" style="87" customWidth="1"/>
    <col min="3846" max="3846" width="6.5703125" style="87" customWidth="1"/>
    <col min="3847" max="3847" width="6.7109375" style="87" customWidth="1"/>
    <col min="3848" max="3848" width="6.85546875" style="87" customWidth="1"/>
    <col min="3849" max="3849" width="5.28515625" style="87" customWidth="1"/>
    <col min="3850" max="3857" width="5.7109375" style="87" customWidth="1"/>
    <col min="3858" max="4096" width="9.140625" style="87"/>
    <col min="4097" max="4097" width="9" style="87" customWidth="1"/>
    <col min="4098" max="4098" width="36.85546875" style="87" customWidth="1"/>
    <col min="4099" max="4099" width="10.140625" style="87" customWidth="1"/>
    <col min="4100" max="4100" width="7.7109375" style="87" customWidth="1"/>
    <col min="4101" max="4101" width="7.28515625" style="87" customWidth="1"/>
    <col min="4102" max="4102" width="6.5703125" style="87" customWidth="1"/>
    <col min="4103" max="4103" width="6.7109375" style="87" customWidth="1"/>
    <col min="4104" max="4104" width="6.85546875" style="87" customWidth="1"/>
    <col min="4105" max="4105" width="5.28515625" style="87" customWidth="1"/>
    <col min="4106" max="4113" width="5.7109375" style="87" customWidth="1"/>
    <col min="4114" max="4352" width="9.140625" style="87"/>
    <col min="4353" max="4353" width="9" style="87" customWidth="1"/>
    <col min="4354" max="4354" width="36.85546875" style="87" customWidth="1"/>
    <col min="4355" max="4355" width="10.140625" style="87" customWidth="1"/>
    <col min="4356" max="4356" width="7.7109375" style="87" customWidth="1"/>
    <col min="4357" max="4357" width="7.28515625" style="87" customWidth="1"/>
    <col min="4358" max="4358" width="6.5703125" style="87" customWidth="1"/>
    <col min="4359" max="4359" width="6.7109375" style="87" customWidth="1"/>
    <col min="4360" max="4360" width="6.85546875" style="87" customWidth="1"/>
    <col min="4361" max="4361" width="5.28515625" style="87" customWidth="1"/>
    <col min="4362" max="4369" width="5.7109375" style="87" customWidth="1"/>
    <col min="4370" max="4608" width="9.140625" style="87"/>
    <col min="4609" max="4609" width="9" style="87" customWidth="1"/>
    <col min="4610" max="4610" width="36.85546875" style="87" customWidth="1"/>
    <col min="4611" max="4611" width="10.140625" style="87" customWidth="1"/>
    <col min="4612" max="4612" width="7.7109375" style="87" customWidth="1"/>
    <col min="4613" max="4613" width="7.28515625" style="87" customWidth="1"/>
    <col min="4614" max="4614" width="6.5703125" style="87" customWidth="1"/>
    <col min="4615" max="4615" width="6.7109375" style="87" customWidth="1"/>
    <col min="4616" max="4616" width="6.85546875" style="87" customWidth="1"/>
    <col min="4617" max="4617" width="5.28515625" style="87" customWidth="1"/>
    <col min="4618" max="4625" width="5.7109375" style="87" customWidth="1"/>
    <col min="4626" max="4864" width="9.140625" style="87"/>
    <col min="4865" max="4865" width="9" style="87" customWidth="1"/>
    <col min="4866" max="4866" width="36.85546875" style="87" customWidth="1"/>
    <col min="4867" max="4867" width="10.140625" style="87" customWidth="1"/>
    <col min="4868" max="4868" width="7.7109375" style="87" customWidth="1"/>
    <col min="4869" max="4869" width="7.28515625" style="87" customWidth="1"/>
    <col min="4870" max="4870" width="6.5703125" style="87" customWidth="1"/>
    <col min="4871" max="4871" width="6.7109375" style="87" customWidth="1"/>
    <col min="4872" max="4872" width="6.85546875" style="87" customWidth="1"/>
    <col min="4873" max="4873" width="5.28515625" style="87" customWidth="1"/>
    <col min="4874" max="4881" width="5.7109375" style="87" customWidth="1"/>
    <col min="4882" max="5120" width="9.140625" style="87"/>
    <col min="5121" max="5121" width="9" style="87" customWidth="1"/>
    <col min="5122" max="5122" width="36.85546875" style="87" customWidth="1"/>
    <col min="5123" max="5123" width="10.140625" style="87" customWidth="1"/>
    <col min="5124" max="5124" width="7.7109375" style="87" customWidth="1"/>
    <col min="5125" max="5125" width="7.28515625" style="87" customWidth="1"/>
    <col min="5126" max="5126" width="6.5703125" style="87" customWidth="1"/>
    <col min="5127" max="5127" width="6.7109375" style="87" customWidth="1"/>
    <col min="5128" max="5128" width="6.85546875" style="87" customWidth="1"/>
    <col min="5129" max="5129" width="5.28515625" style="87" customWidth="1"/>
    <col min="5130" max="5137" width="5.7109375" style="87" customWidth="1"/>
    <col min="5138" max="5376" width="9.140625" style="87"/>
    <col min="5377" max="5377" width="9" style="87" customWidth="1"/>
    <col min="5378" max="5378" width="36.85546875" style="87" customWidth="1"/>
    <col min="5379" max="5379" width="10.140625" style="87" customWidth="1"/>
    <col min="5380" max="5380" width="7.7109375" style="87" customWidth="1"/>
    <col min="5381" max="5381" width="7.28515625" style="87" customWidth="1"/>
    <col min="5382" max="5382" width="6.5703125" style="87" customWidth="1"/>
    <col min="5383" max="5383" width="6.7109375" style="87" customWidth="1"/>
    <col min="5384" max="5384" width="6.85546875" style="87" customWidth="1"/>
    <col min="5385" max="5385" width="5.28515625" style="87" customWidth="1"/>
    <col min="5386" max="5393" width="5.7109375" style="87" customWidth="1"/>
    <col min="5394" max="5632" width="9.140625" style="87"/>
    <col min="5633" max="5633" width="9" style="87" customWidth="1"/>
    <col min="5634" max="5634" width="36.85546875" style="87" customWidth="1"/>
    <col min="5635" max="5635" width="10.140625" style="87" customWidth="1"/>
    <col min="5636" max="5636" width="7.7109375" style="87" customWidth="1"/>
    <col min="5637" max="5637" width="7.28515625" style="87" customWidth="1"/>
    <col min="5638" max="5638" width="6.5703125" style="87" customWidth="1"/>
    <col min="5639" max="5639" width="6.7109375" style="87" customWidth="1"/>
    <col min="5640" max="5640" width="6.85546875" style="87" customWidth="1"/>
    <col min="5641" max="5641" width="5.28515625" style="87" customWidth="1"/>
    <col min="5642" max="5649" width="5.7109375" style="87" customWidth="1"/>
    <col min="5650" max="5888" width="9.140625" style="87"/>
    <col min="5889" max="5889" width="9" style="87" customWidth="1"/>
    <col min="5890" max="5890" width="36.85546875" style="87" customWidth="1"/>
    <col min="5891" max="5891" width="10.140625" style="87" customWidth="1"/>
    <col min="5892" max="5892" width="7.7109375" style="87" customWidth="1"/>
    <col min="5893" max="5893" width="7.28515625" style="87" customWidth="1"/>
    <col min="5894" max="5894" width="6.5703125" style="87" customWidth="1"/>
    <col min="5895" max="5895" width="6.7109375" style="87" customWidth="1"/>
    <col min="5896" max="5896" width="6.85546875" style="87" customWidth="1"/>
    <col min="5897" max="5897" width="5.28515625" style="87" customWidth="1"/>
    <col min="5898" max="5905" width="5.7109375" style="87" customWidth="1"/>
    <col min="5906" max="6144" width="9.140625" style="87"/>
    <col min="6145" max="6145" width="9" style="87" customWidth="1"/>
    <col min="6146" max="6146" width="36.85546875" style="87" customWidth="1"/>
    <col min="6147" max="6147" width="10.140625" style="87" customWidth="1"/>
    <col min="6148" max="6148" width="7.7109375" style="87" customWidth="1"/>
    <col min="6149" max="6149" width="7.28515625" style="87" customWidth="1"/>
    <col min="6150" max="6150" width="6.5703125" style="87" customWidth="1"/>
    <col min="6151" max="6151" width="6.7109375" style="87" customWidth="1"/>
    <col min="6152" max="6152" width="6.85546875" style="87" customWidth="1"/>
    <col min="6153" max="6153" width="5.28515625" style="87" customWidth="1"/>
    <col min="6154" max="6161" width="5.7109375" style="87" customWidth="1"/>
    <col min="6162" max="6400" width="9.140625" style="87"/>
    <col min="6401" max="6401" width="9" style="87" customWidth="1"/>
    <col min="6402" max="6402" width="36.85546875" style="87" customWidth="1"/>
    <col min="6403" max="6403" width="10.140625" style="87" customWidth="1"/>
    <col min="6404" max="6404" width="7.7109375" style="87" customWidth="1"/>
    <col min="6405" max="6405" width="7.28515625" style="87" customWidth="1"/>
    <col min="6406" max="6406" width="6.5703125" style="87" customWidth="1"/>
    <col min="6407" max="6407" width="6.7109375" style="87" customWidth="1"/>
    <col min="6408" max="6408" width="6.85546875" style="87" customWidth="1"/>
    <col min="6409" max="6409" width="5.28515625" style="87" customWidth="1"/>
    <col min="6410" max="6417" width="5.7109375" style="87" customWidth="1"/>
    <col min="6418" max="6656" width="9.140625" style="87"/>
    <col min="6657" max="6657" width="9" style="87" customWidth="1"/>
    <col min="6658" max="6658" width="36.85546875" style="87" customWidth="1"/>
    <col min="6659" max="6659" width="10.140625" style="87" customWidth="1"/>
    <col min="6660" max="6660" width="7.7109375" style="87" customWidth="1"/>
    <col min="6661" max="6661" width="7.28515625" style="87" customWidth="1"/>
    <col min="6662" max="6662" width="6.5703125" style="87" customWidth="1"/>
    <col min="6663" max="6663" width="6.7109375" style="87" customWidth="1"/>
    <col min="6664" max="6664" width="6.85546875" style="87" customWidth="1"/>
    <col min="6665" max="6665" width="5.28515625" style="87" customWidth="1"/>
    <col min="6666" max="6673" width="5.7109375" style="87" customWidth="1"/>
    <col min="6674" max="6912" width="9.140625" style="87"/>
    <col min="6913" max="6913" width="9" style="87" customWidth="1"/>
    <col min="6914" max="6914" width="36.85546875" style="87" customWidth="1"/>
    <col min="6915" max="6915" width="10.140625" style="87" customWidth="1"/>
    <col min="6916" max="6916" width="7.7109375" style="87" customWidth="1"/>
    <col min="6917" max="6917" width="7.28515625" style="87" customWidth="1"/>
    <col min="6918" max="6918" width="6.5703125" style="87" customWidth="1"/>
    <col min="6919" max="6919" width="6.7109375" style="87" customWidth="1"/>
    <col min="6920" max="6920" width="6.85546875" style="87" customWidth="1"/>
    <col min="6921" max="6921" width="5.28515625" style="87" customWidth="1"/>
    <col min="6922" max="6929" width="5.7109375" style="87" customWidth="1"/>
    <col min="6930" max="7168" width="9.140625" style="87"/>
    <col min="7169" max="7169" width="9" style="87" customWidth="1"/>
    <col min="7170" max="7170" width="36.85546875" style="87" customWidth="1"/>
    <col min="7171" max="7171" width="10.140625" style="87" customWidth="1"/>
    <col min="7172" max="7172" width="7.7109375" style="87" customWidth="1"/>
    <col min="7173" max="7173" width="7.28515625" style="87" customWidth="1"/>
    <col min="7174" max="7174" width="6.5703125" style="87" customWidth="1"/>
    <col min="7175" max="7175" width="6.7109375" style="87" customWidth="1"/>
    <col min="7176" max="7176" width="6.85546875" style="87" customWidth="1"/>
    <col min="7177" max="7177" width="5.28515625" style="87" customWidth="1"/>
    <col min="7178" max="7185" width="5.7109375" style="87" customWidth="1"/>
    <col min="7186" max="7424" width="9.140625" style="87"/>
    <col min="7425" max="7425" width="9" style="87" customWidth="1"/>
    <col min="7426" max="7426" width="36.85546875" style="87" customWidth="1"/>
    <col min="7427" max="7427" width="10.140625" style="87" customWidth="1"/>
    <col min="7428" max="7428" width="7.7109375" style="87" customWidth="1"/>
    <col min="7429" max="7429" width="7.28515625" style="87" customWidth="1"/>
    <col min="7430" max="7430" width="6.5703125" style="87" customWidth="1"/>
    <col min="7431" max="7431" width="6.7109375" style="87" customWidth="1"/>
    <col min="7432" max="7432" width="6.85546875" style="87" customWidth="1"/>
    <col min="7433" max="7433" width="5.28515625" style="87" customWidth="1"/>
    <col min="7434" max="7441" width="5.7109375" style="87" customWidth="1"/>
    <col min="7442" max="7680" width="9.140625" style="87"/>
    <col min="7681" max="7681" width="9" style="87" customWidth="1"/>
    <col min="7682" max="7682" width="36.85546875" style="87" customWidth="1"/>
    <col min="7683" max="7683" width="10.140625" style="87" customWidth="1"/>
    <col min="7684" max="7684" width="7.7109375" style="87" customWidth="1"/>
    <col min="7685" max="7685" width="7.28515625" style="87" customWidth="1"/>
    <col min="7686" max="7686" width="6.5703125" style="87" customWidth="1"/>
    <col min="7687" max="7687" width="6.7109375" style="87" customWidth="1"/>
    <col min="7688" max="7688" width="6.85546875" style="87" customWidth="1"/>
    <col min="7689" max="7689" width="5.28515625" style="87" customWidth="1"/>
    <col min="7690" max="7697" width="5.7109375" style="87" customWidth="1"/>
    <col min="7698" max="7936" width="9.140625" style="87"/>
    <col min="7937" max="7937" width="9" style="87" customWidth="1"/>
    <col min="7938" max="7938" width="36.85546875" style="87" customWidth="1"/>
    <col min="7939" max="7939" width="10.140625" style="87" customWidth="1"/>
    <col min="7940" max="7940" width="7.7109375" style="87" customWidth="1"/>
    <col min="7941" max="7941" width="7.28515625" style="87" customWidth="1"/>
    <col min="7942" max="7942" width="6.5703125" style="87" customWidth="1"/>
    <col min="7943" max="7943" width="6.7109375" style="87" customWidth="1"/>
    <col min="7944" max="7944" width="6.85546875" style="87" customWidth="1"/>
    <col min="7945" max="7945" width="5.28515625" style="87" customWidth="1"/>
    <col min="7946" max="7953" width="5.7109375" style="87" customWidth="1"/>
    <col min="7954" max="8192" width="9.140625" style="87"/>
    <col min="8193" max="8193" width="9" style="87" customWidth="1"/>
    <col min="8194" max="8194" width="36.85546875" style="87" customWidth="1"/>
    <col min="8195" max="8195" width="10.140625" style="87" customWidth="1"/>
    <col min="8196" max="8196" width="7.7109375" style="87" customWidth="1"/>
    <col min="8197" max="8197" width="7.28515625" style="87" customWidth="1"/>
    <col min="8198" max="8198" width="6.5703125" style="87" customWidth="1"/>
    <col min="8199" max="8199" width="6.7109375" style="87" customWidth="1"/>
    <col min="8200" max="8200" width="6.85546875" style="87" customWidth="1"/>
    <col min="8201" max="8201" width="5.28515625" style="87" customWidth="1"/>
    <col min="8202" max="8209" width="5.7109375" style="87" customWidth="1"/>
    <col min="8210" max="8448" width="9.140625" style="87"/>
    <col min="8449" max="8449" width="9" style="87" customWidth="1"/>
    <col min="8450" max="8450" width="36.85546875" style="87" customWidth="1"/>
    <col min="8451" max="8451" width="10.140625" style="87" customWidth="1"/>
    <col min="8452" max="8452" width="7.7109375" style="87" customWidth="1"/>
    <col min="8453" max="8453" width="7.28515625" style="87" customWidth="1"/>
    <col min="8454" max="8454" width="6.5703125" style="87" customWidth="1"/>
    <col min="8455" max="8455" width="6.7109375" style="87" customWidth="1"/>
    <col min="8456" max="8456" width="6.85546875" style="87" customWidth="1"/>
    <col min="8457" max="8457" width="5.28515625" style="87" customWidth="1"/>
    <col min="8458" max="8465" width="5.7109375" style="87" customWidth="1"/>
    <col min="8466" max="8704" width="9.140625" style="87"/>
    <col min="8705" max="8705" width="9" style="87" customWidth="1"/>
    <col min="8706" max="8706" width="36.85546875" style="87" customWidth="1"/>
    <col min="8707" max="8707" width="10.140625" style="87" customWidth="1"/>
    <col min="8708" max="8708" width="7.7109375" style="87" customWidth="1"/>
    <col min="8709" max="8709" width="7.28515625" style="87" customWidth="1"/>
    <col min="8710" max="8710" width="6.5703125" style="87" customWidth="1"/>
    <col min="8711" max="8711" width="6.7109375" style="87" customWidth="1"/>
    <col min="8712" max="8712" width="6.85546875" style="87" customWidth="1"/>
    <col min="8713" max="8713" width="5.28515625" style="87" customWidth="1"/>
    <col min="8714" max="8721" width="5.7109375" style="87" customWidth="1"/>
    <col min="8722" max="8960" width="9.140625" style="87"/>
    <col min="8961" max="8961" width="9" style="87" customWidth="1"/>
    <col min="8962" max="8962" width="36.85546875" style="87" customWidth="1"/>
    <col min="8963" max="8963" width="10.140625" style="87" customWidth="1"/>
    <col min="8964" max="8964" width="7.7109375" style="87" customWidth="1"/>
    <col min="8965" max="8965" width="7.28515625" style="87" customWidth="1"/>
    <col min="8966" max="8966" width="6.5703125" style="87" customWidth="1"/>
    <col min="8967" max="8967" width="6.7109375" style="87" customWidth="1"/>
    <col min="8968" max="8968" width="6.85546875" style="87" customWidth="1"/>
    <col min="8969" max="8969" width="5.28515625" style="87" customWidth="1"/>
    <col min="8970" max="8977" width="5.7109375" style="87" customWidth="1"/>
    <col min="8978" max="9216" width="9.140625" style="87"/>
    <col min="9217" max="9217" width="9" style="87" customWidth="1"/>
    <col min="9218" max="9218" width="36.85546875" style="87" customWidth="1"/>
    <col min="9219" max="9219" width="10.140625" style="87" customWidth="1"/>
    <col min="9220" max="9220" width="7.7109375" style="87" customWidth="1"/>
    <col min="9221" max="9221" width="7.28515625" style="87" customWidth="1"/>
    <col min="9222" max="9222" width="6.5703125" style="87" customWidth="1"/>
    <col min="9223" max="9223" width="6.7109375" style="87" customWidth="1"/>
    <col min="9224" max="9224" width="6.85546875" style="87" customWidth="1"/>
    <col min="9225" max="9225" width="5.28515625" style="87" customWidth="1"/>
    <col min="9226" max="9233" width="5.7109375" style="87" customWidth="1"/>
    <col min="9234" max="9472" width="9.140625" style="87"/>
    <col min="9473" max="9473" width="9" style="87" customWidth="1"/>
    <col min="9474" max="9474" width="36.85546875" style="87" customWidth="1"/>
    <col min="9475" max="9475" width="10.140625" style="87" customWidth="1"/>
    <col min="9476" max="9476" width="7.7109375" style="87" customWidth="1"/>
    <col min="9477" max="9477" width="7.28515625" style="87" customWidth="1"/>
    <col min="9478" max="9478" width="6.5703125" style="87" customWidth="1"/>
    <col min="9479" max="9479" width="6.7109375" style="87" customWidth="1"/>
    <col min="9480" max="9480" width="6.85546875" style="87" customWidth="1"/>
    <col min="9481" max="9481" width="5.28515625" style="87" customWidth="1"/>
    <col min="9482" max="9489" width="5.7109375" style="87" customWidth="1"/>
    <col min="9490" max="9728" width="9.140625" style="87"/>
    <col min="9729" max="9729" width="9" style="87" customWidth="1"/>
    <col min="9730" max="9730" width="36.85546875" style="87" customWidth="1"/>
    <col min="9731" max="9731" width="10.140625" style="87" customWidth="1"/>
    <col min="9732" max="9732" width="7.7109375" style="87" customWidth="1"/>
    <col min="9733" max="9733" width="7.28515625" style="87" customWidth="1"/>
    <col min="9734" max="9734" width="6.5703125" style="87" customWidth="1"/>
    <col min="9735" max="9735" width="6.7109375" style="87" customWidth="1"/>
    <col min="9736" max="9736" width="6.85546875" style="87" customWidth="1"/>
    <col min="9737" max="9737" width="5.28515625" style="87" customWidth="1"/>
    <col min="9738" max="9745" width="5.7109375" style="87" customWidth="1"/>
    <col min="9746" max="9984" width="9.140625" style="87"/>
    <col min="9985" max="9985" width="9" style="87" customWidth="1"/>
    <col min="9986" max="9986" width="36.85546875" style="87" customWidth="1"/>
    <col min="9987" max="9987" width="10.140625" style="87" customWidth="1"/>
    <col min="9988" max="9988" width="7.7109375" style="87" customWidth="1"/>
    <col min="9989" max="9989" width="7.28515625" style="87" customWidth="1"/>
    <col min="9990" max="9990" width="6.5703125" style="87" customWidth="1"/>
    <col min="9991" max="9991" width="6.7109375" style="87" customWidth="1"/>
    <col min="9992" max="9992" width="6.85546875" style="87" customWidth="1"/>
    <col min="9993" max="9993" width="5.28515625" style="87" customWidth="1"/>
    <col min="9994" max="10001" width="5.7109375" style="87" customWidth="1"/>
    <col min="10002" max="10240" width="9.140625" style="87"/>
    <col min="10241" max="10241" width="9" style="87" customWidth="1"/>
    <col min="10242" max="10242" width="36.85546875" style="87" customWidth="1"/>
    <col min="10243" max="10243" width="10.140625" style="87" customWidth="1"/>
    <col min="10244" max="10244" width="7.7109375" style="87" customWidth="1"/>
    <col min="10245" max="10245" width="7.28515625" style="87" customWidth="1"/>
    <col min="10246" max="10246" width="6.5703125" style="87" customWidth="1"/>
    <col min="10247" max="10247" width="6.7109375" style="87" customWidth="1"/>
    <col min="10248" max="10248" width="6.85546875" style="87" customWidth="1"/>
    <col min="10249" max="10249" width="5.28515625" style="87" customWidth="1"/>
    <col min="10250" max="10257" width="5.7109375" style="87" customWidth="1"/>
    <col min="10258" max="10496" width="9.140625" style="87"/>
    <col min="10497" max="10497" width="9" style="87" customWidth="1"/>
    <col min="10498" max="10498" width="36.85546875" style="87" customWidth="1"/>
    <col min="10499" max="10499" width="10.140625" style="87" customWidth="1"/>
    <col min="10500" max="10500" width="7.7109375" style="87" customWidth="1"/>
    <col min="10501" max="10501" width="7.28515625" style="87" customWidth="1"/>
    <col min="10502" max="10502" width="6.5703125" style="87" customWidth="1"/>
    <col min="10503" max="10503" width="6.7109375" style="87" customWidth="1"/>
    <col min="10504" max="10504" width="6.85546875" style="87" customWidth="1"/>
    <col min="10505" max="10505" width="5.28515625" style="87" customWidth="1"/>
    <col min="10506" max="10513" width="5.7109375" style="87" customWidth="1"/>
    <col min="10514" max="10752" width="9.140625" style="87"/>
    <col min="10753" max="10753" width="9" style="87" customWidth="1"/>
    <col min="10754" max="10754" width="36.85546875" style="87" customWidth="1"/>
    <col min="10755" max="10755" width="10.140625" style="87" customWidth="1"/>
    <col min="10756" max="10756" width="7.7109375" style="87" customWidth="1"/>
    <col min="10757" max="10757" width="7.28515625" style="87" customWidth="1"/>
    <col min="10758" max="10758" width="6.5703125" style="87" customWidth="1"/>
    <col min="10759" max="10759" width="6.7109375" style="87" customWidth="1"/>
    <col min="10760" max="10760" width="6.85546875" style="87" customWidth="1"/>
    <col min="10761" max="10761" width="5.28515625" style="87" customWidth="1"/>
    <col min="10762" max="10769" width="5.7109375" style="87" customWidth="1"/>
    <col min="10770" max="11008" width="9.140625" style="87"/>
    <col min="11009" max="11009" width="9" style="87" customWidth="1"/>
    <col min="11010" max="11010" width="36.85546875" style="87" customWidth="1"/>
    <col min="11011" max="11011" width="10.140625" style="87" customWidth="1"/>
    <col min="11012" max="11012" width="7.7109375" style="87" customWidth="1"/>
    <col min="11013" max="11013" width="7.28515625" style="87" customWidth="1"/>
    <col min="11014" max="11014" width="6.5703125" style="87" customWidth="1"/>
    <col min="11015" max="11015" width="6.7109375" style="87" customWidth="1"/>
    <col min="11016" max="11016" width="6.85546875" style="87" customWidth="1"/>
    <col min="11017" max="11017" width="5.28515625" style="87" customWidth="1"/>
    <col min="11018" max="11025" width="5.7109375" style="87" customWidth="1"/>
    <col min="11026" max="11264" width="9.140625" style="87"/>
    <col min="11265" max="11265" width="9" style="87" customWidth="1"/>
    <col min="11266" max="11266" width="36.85546875" style="87" customWidth="1"/>
    <col min="11267" max="11267" width="10.140625" style="87" customWidth="1"/>
    <col min="11268" max="11268" width="7.7109375" style="87" customWidth="1"/>
    <col min="11269" max="11269" width="7.28515625" style="87" customWidth="1"/>
    <col min="11270" max="11270" width="6.5703125" style="87" customWidth="1"/>
    <col min="11271" max="11271" width="6.7109375" style="87" customWidth="1"/>
    <col min="11272" max="11272" width="6.85546875" style="87" customWidth="1"/>
    <col min="11273" max="11273" width="5.28515625" style="87" customWidth="1"/>
    <col min="11274" max="11281" width="5.7109375" style="87" customWidth="1"/>
    <col min="11282" max="11520" width="9.140625" style="87"/>
    <col min="11521" max="11521" width="9" style="87" customWidth="1"/>
    <col min="11522" max="11522" width="36.85546875" style="87" customWidth="1"/>
    <col min="11523" max="11523" width="10.140625" style="87" customWidth="1"/>
    <col min="11524" max="11524" width="7.7109375" style="87" customWidth="1"/>
    <col min="11525" max="11525" width="7.28515625" style="87" customWidth="1"/>
    <col min="11526" max="11526" width="6.5703125" style="87" customWidth="1"/>
    <col min="11527" max="11527" width="6.7109375" style="87" customWidth="1"/>
    <col min="11528" max="11528" width="6.85546875" style="87" customWidth="1"/>
    <col min="11529" max="11529" width="5.28515625" style="87" customWidth="1"/>
    <col min="11530" max="11537" width="5.7109375" style="87" customWidth="1"/>
    <col min="11538" max="11776" width="9.140625" style="87"/>
    <col min="11777" max="11777" width="9" style="87" customWidth="1"/>
    <col min="11778" max="11778" width="36.85546875" style="87" customWidth="1"/>
    <col min="11779" max="11779" width="10.140625" style="87" customWidth="1"/>
    <col min="11780" max="11780" width="7.7109375" style="87" customWidth="1"/>
    <col min="11781" max="11781" width="7.28515625" style="87" customWidth="1"/>
    <col min="11782" max="11782" width="6.5703125" style="87" customWidth="1"/>
    <col min="11783" max="11783" width="6.7109375" style="87" customWidth="1"/>
    <col min="11784" max="11784" width="6.85546875" style="87" customWidth="1"/>
    <col min="11785" max="11785" width="5.28515625" style="87" customWidth="1"/>
    <col min="11786" max="11793" width="5.7109375" style="87" customWidth="1"/>
    <col min="11794" max="12032" width="9.140625" style="87"/>
    <col min="12033" max="12033" width="9" style="87" customWidth="1"/>
    <col min="12034" max="12034" width="36.85546875" style="87" customWidth="1"/>
    <col min="12035" max="12035" width="10.140625" style="87" customWidth="1"/>
    <col min="12036" max="12036" width="7.7109375" style="87" customWidth="1"/>
    <col min="12037" max="12037" width="7.28515625" style="87" customWidth="1"/>
    <col min="12038" max="12038" width="6.5703125" style="87" customWidth="1"/>
    <col min="12039" max="12039" width="6.7109375" style="87" customWidth="1"/>
    <col min="12040" max="12040" width="6.85546875" style="87" customWidth="1"/>
    <col min="12041" max="12041" width="5.28515625" style="87" customWidth="1"/>
    <col min="12042" max="12049" width="5.7109375" style="87" customWidth="1"/>
    <col min="12050" max="12288" width="9.140625" style="87"/>
    <col min="12289" max="12289" width="9" style="87" customWidth="1"/>
    <col min="12290" max="12290" width="36.85546875" style="87" customWidth="1"/>
    <col min="12291" max="12291" width="10.140625" style="87" customWidth="1"/>
    <col min="12292" max="12292" width="7.7109375" style="87" customWidth="1"/>
    <col min="12293" max="12293" width="7.28515625" style="87" customWidth="1"/>
    <col min="12294" max="12294" width="6.5703125" style="87" customWidth="1"/>
    <col min="12295" max="12295" width="6.7109375" style="87" customWidth="1"/>
    <col min="12296" max="12296" width="6.85546875" style="87" customWidth="1"/>
    <col min="12297" max="12297" width="5.28515625" style="87" customWidth="1"/>
    <col min="12298" max="12305" width="5.7109375" style="87" customWidth="1"/>
    <col min="12306" max="12544" width="9.140625" style="87"/>
    <col min="12545" max="12545" width="9" style="87" customWidth="1"/>
    <col min="12546" max="12546" width="36.85546875" style="87" customWidth="1"/>
    <col min="12547" max="12547" width="10.140625" style="87" customWidth="1"/>
    <col min="12548" max="12548" width="7.7109375" style="87" customWidth="1"/>
    <col min="12549" max="12549" width="7.28515625" style="87" customWidth="1"/>
    <col min="12550" max="12550" width="6.5703125" style="87" customWidth="1"/>
    <col min="12551" max="12551" width="6.7109375" style="87" customWidth="1"/>
    <col min="12552" max="12552" width="6.85546875" style="87" customWidth="1"/>
    <col min="12553" max="12553" width="5.28515625" style="87" customWidth="1"/>
    <col min="12554" max="12561" width="5.7109375" style="87" customWidth="1"/>
    <col min="12562" max="12800" width="9.140625" style="87"/>
    <col min="12801" max="12801" width="9" style="87" customWidth="1"/>
    <col min="12802" max="12802" width="36.85546875" style="87" customWidth="1"/>
    <col min="12803" max="12803" width="10.140625" style="87" customWidth="1"/>
    <col min="12804" max="12804" width="7.7109375" style="87" customWidth="1"/>
    <col min="12805" max="12805" width="7.28515625" style="87" customWidth="1"/>
    <col min="12806" max="12806" width="6.5703125" style="87" customWidth="1"/>
    <col min="12807" max="12807" width="6.7109375" style="87" customWidth="1"/>
    <col min="12808" max="12808" width="6.85546875" style="87" customWidth="1"/>
    <col min="12809" max="12809" width="5.28515625" style="87" customWidth="1"/>
    <col min="12810" max="12817" width="5.7109375" style="87" customWidth="1"/>
    <col min="12818" max="13056" width="9.140625" style="87"/>
    <col min="13057" max="13057" width="9" style="87" customWidth="1"/>
    <col min="13058" max="13058" width="36.85546875" style="87" customWidth="1"/>
    <col min="13059" max="13059" width="10.140625" style="87" customWidth="1"/>
    <col min="13060" max="13060" width="7.7109375" style="87" customWidth="1"/>
    <col min="13061" max="13061" width="7.28515625" style="87" customWidth="1"/>
    <col min="13062" max="13062" width="6.5703125" style="87" customWidth="1"/>
    <col min="13063" max="13063" width="6.7109375" style="87" customWidth="1"/>
    <col min="13064" max="13064" width="6.85546875" style="87" customWidth="1"/>
    <col min="13065" max="13065" width="5.28515625" style="87" customWidth="1"/>
    <col min="13066" max="13073" width="5.7109375" style="87" customWidth="1"/>
    <col min="13074" max="13312" width="9.140625" style="87"/>
    <col min="13313" max="13313" width="9" style="87" customWidth="1"/>
    <col min="13314" max="13314" width="36.85546875" style="87" customWidth="1"/>
    <col min="13315" max="13315" width="10.140625" style="87" customWidth="1"/>
    <col min="13316" max="13316" width="7.7109375" style="87" customWidth="1"/>
    <col min="13317" max="13317" width="7.28515625" style="87" customWidth="1"/>
    <col min="13318" max="13318" width="6.5703125" style="87" customWidth="1"/>
    <col min="13319" max="13319" width="6.7109375" style="87" customWidth="1"/>
    <col min="13320" max="13320" width="6.85546875" style="87" customWidth="1"/>
    <col min="13321" max="13321" width="5.28515625" style="87" customWidth="1"/>
    <col min="13322" max="13329" width="5.7109375" style="87" customWidth="1"/>
    <col min="13330" max="13568" width="9.140625" style="87"/>
    <col min="13569" max="13569" width="9" style="87" customWidth="1"/>
    <col min="13570" max="13570" width="36.85546875" style="87" customWidth="1"/>
    <col min="13571" max="13571" width="10.140625" style="87" customWidth="1"/>
    <col min="13572" max="13572" width="7.7109375" style="87" customWidth="1"/>
    <col min="13573" max="13573" width="7.28515625" style="87" customWidth="1"/>
    <col min="13574" max="13574" width="6.5703125" style="87" customWidth="1"/>
    <col min="13575" max="13575" width="6.7109375" style="87" customWidth="1"/>
    <col min="13576" max="13576" width="6.85546875" style="87" customWidth="1"/>
    <col min="13577" max="13577" width="5.28515625" style="87" customWidth="1"/>
    <col min="13578" max="13585" width="5.7109375" style="87" customWidth="1"/>
    <col min="13586" max="13824" width="9.140625" style="87"/>
    <col min="13825" max="13825" width="9" style="87" customWidth="1"/>
    <col min="13826" max="13826" width="36.85546875" style="87" customWidth="1"/>
    <col min="13827" max="13827" width="10.140625" style="87" customWidth="1"/>
    <col min="13828" max="13828" width="7.7109375" style="87" customWidth="1"/>
    <col min="13829" max="13829" width="7.28515625" style="87" customWidth="1"/>
    <col min="13830" max="13830" width="6.5703125" style="87" customWidth="1"/>
    <col min="13831" max="13831" width="6.7109375" style="87" customWidth="1"/>
    <col min="13832" max="13832" width="6.85546875" style="87" customWidth="1"/>
    <col min="13833" max="13833" width="5.28515625" style="87" customWidth="1"/>
    <col min="13834" max="13841" width="5.7109375" style="87" customWidth="1"/>
    <col min="13842" max="14080" width="9.140625" style="87"/>
    <col min="14081" max="14081" width="9" style="87" customWidth="1"/>
    <col min="14082" max="14082" width="36.85546875" style="87" customWidth="1"/>
    <col min="14083" max="14083" width="10.140625" style="87" customWidth="1"/>
    <col min="14084" max="14084" width="7.7109375" style="87" customWidth="1"/>
    <col min="14085" max="14085" width="7.28515625" style="87" customWidth="1"/>
    <col min="14086" max="14086" width="6.5703125" style="87" customWidth="1"/>
    <col min="14087" max="14087" width="6.7109375" style="87" customWidth="1"/>
    <col min="14088" max="14088" width="6.85546875" style="87" customWidth="1"/>
    <col min="14089" max="14089" width="5.28515625" style="87" customWidth="1"/>
    <col min="14090" max="14097" width="5.7109375" style="87" customWidth="1"/>
    <col min="14098" max="14336" width="9.140625" style="87"/>
    <col min="14337" max="14337" width="9" style="87" customWidth="1"/>
    <col min="14338" max="14338" width="36.85546875" style="87" customWidth="1"/>
    <col min="14339" max="14339" width="10.140625" style="87" customWidth="1"/>
    <col min="14340" max="14340" width="7.7109375" style="87" customWidth="1"/>
    <col min="14341" max="14341" width="7.28515625" style="87" customWidth="1"/>
    <col min="14342" max="14342" width="6.5703125" style="87" customWidth="1"/>
    <col min="14343" max="14343" width="6.7109375" style="87" customWidth="1"/>
    <col min="14344" max="14344" width="6.85546875" style="87" customWidth="1"/>
    <col min="14345" max="14345" width="5.28515625" style="87" customWidth="1"/>
    <col min="14346" max="14353" width="5.7109375" style="87" customWidth="1"/>
    <col min="14354" max="14592" width="9.140625" style="87"/>
    <col min="14593" max="14593" width="9" style="87" customWidth="1"/>
    <col min="14594" max="14594" width="36.85546875" style="87" customWidth="1"/>
    <col min="14595" max="14595" width="10.140625" style="87" customWidth="1"/>
    <col min="14596" max="14596" width="7.7109375" style="87" customWidth="1"/>
    <col min="14597" max="14597" width="7.28515625" style="87" customWidth="1"/>
    <col min="14598" max="14598" width="6.5703125" style="87" customWidth="1"/>
    <col min="14599" max="14599" width="6.7109375" style="87" customWidth="1"/>
    <col min="14600" max="14600" width="6.85546875" style="87" customWidth="1"/>
    <col min="14601" max="14601" width="5.28515625" style="87" customWidth="1"/>
    <col min="14602" max="14609" width="5.7109375" style="87" customWidth="1"/>
    <col min="14610" max="14848" width="9.140625" style="87"/>
    <col min="14849" max="14849" width="9" style="87" customWidth="1"/>
    <col min="14850" max="14850" width="36.85546875" style="87" customWidth="1"/>
    <col min="14851" max="14851" width="10.140625" style="87" customWidth="1"/>
    <col min="14852" max="14852" width="7.7109375" style="87" customWidth="1"/>
    <col min="14853" max="14853" width="7.28515625" style="87" customWidth="1"/>
    <col min="14854" max="14854" width="6.5703125" style="87" customWidth="1"/>
    <col min="14855" max="14855" width="6.7109375" style="87" customWidth="1"/>
    <col min="14856" max="14856" width="6.85546875" style="87" customWidth="1"/>
    <col min="14857" max="14857" width="5.28515625" style="87" customWidth="1"/>
    <col min="14858" max="14865" width="5.7109375" style="87" customWidth="1"/>
    <col min="14866" max="15104" width="9.140625" style="87"/>
    <col min="15105" max="15105" width="9" style="87" customWidth="1"/>
    <col min="15106" max="15106" width="36.85546875" style="87" customWidth="1"/>
    <col min="15107" max="15107" width="10.140625" style="87" customWidth="1"/>
    <col min="15108" max="15108" width="7.7109375" style="87" customWidth="1"/>
    <col min="15109" max="15109" width="7.28515625" style="87" customWidth="1"/>
    <col min="15110" max="15110" width="6.5703125" style="87" customWidth="1"/>
    <col min="15111" max="15111" width="6.7109375" style="87" customWidth="1"/>
    <col min="15112" max="15112" width="6.85546875" style="87" customWidth="1"/>
    <col min="15113" max="15113" width="5.28515625" style="87" customWidth="1"/>
    <col min="15114" max="15121" width="5.7109375" style="87" customWidth="1"/>
    <col min="15122" max="15360" width="9.140625" style="87"/>
    <col min="15361" max="15361" width="9" style="87" customWidth="1"/>
    <col min="15362" max="15362" width="36.85546875" style="87" customWidth="1"/>
    <col min="15363" max="15363" width="10.140625" style="87" customWidth="1"/>
    <col min="15364" max="15364" width="7.7109375" style="87" customWidth="1"/>
    <col min="15365" max="15365" width="7.28515625" style="87" customWidth="1"/>
    <col min="15366" max="15366" width="6.5703125" style="87" customWidth="1"/>
    <col min="15367" max="15367" width="6.7109375" style="87" customWidth="1"/>
    <col min="15368" max="15368" width="6.85546875" style="87" customWidth="1"/>
    <col min="15369" max="15369" width="5.28515625" style="87" customWidth="1"/>
    <col min="15370" max="15377" width="5.7109375" style="87" customWidth="1"/>
    <col min="15378" max="15616" width="9.140625" style="87"/>
    <col min="15617" max="15617" width="9" style="87" customWidth="1"/>
    <col min="15618" max="15618" width="36.85546875" style="87" customWidth="1"/>
    <col min="15619" max="15619" width="10.140625" style="87" customWidth="1"/>
    <col min="15620" max="15620" width="7.7109375" style="87" customWidth="1"/>
    <col min="15621" max="15621" width="7.28515625" style="87" customWidth="1"/>
    <col min="15622" max="15622" width="6.5703125" style="87" customWidth="1"/>
    <col min="15623" max="15623" width="6.7109375" style="87" customWidth="1"/>
    <col min="15624" max="15624" width="6.85546875" style="87" customWidth="1"/>
    <col min="15625" max="15625" width="5.28515625" style="87" customWidth="1"/>
    <col min="15626" max="15633" width="5.7109375" style="87" customWidth="1"/>
    <col min="15634" max="15872" width="9.140625" style="87"/>
    <col min="15873" max="15873" width="9" style="87" customWidth="1"/>
    <col min="15874" max="15874" width="36.85546875" style="87" customWidth="1"/>
    <col min="15875" max="15875" width="10.140625" style="87" customWidth="1"/>
    <col min="15876" max="15876" width="7.7109375" style="87" customWidth="1"/>
    <col min="15877" max="15877" width="7.28515625" style="87" customWidth="1"/>
    <col min="15878" max="15878" width="6.5703125" style="87" customWidth="1"/>
    <col min="15879" max="15879" width="6.7109375" style="87" customWidth="1"/>
    <col min="15880" max="15880" width="6.85546875" style="87" customWidth="1"/>
    <col min="15881" max="15881" width="5.28515625" style="87" customWidth="1"/>
    <col min="15882" max="15889" width="5.7109375" style="87" customWidth="1"/>
    <col min="15890" max="16128" width="9.140625" style="87"/>
    <col min="16129" max="16129" width="9" style="87" customWidth="1"/>
    <col min="16130" max="16130" width="36.85546875" style="87" customWidth="1"/>
    <col min="16131" max="16131" width="10.140625" style="87" customWidth="1"/>
    <col min="16132" max="16132" width="7.7109375" style="87" customWidth="1"/>
    <col min="16133" max="16133" width="7.28515625" style="87" customWidth="1"/>
    <col min="16134" max="16134" width="6.5703125" style="87" customWidth="1"/>
    <col min="16135" max="16135" width="6.7109375" style="87" customWidth="1"/>
    <col min="16136" max="16136" width="6.85546875" style="87" customWidth="1"/>
    <col min="16137" max="16137" width="5.28515625" style="87" customWidth="1"/>
    <col min="16138" max="16145" width="5.7109375" style="87" customWidth="1"/>
    <col min="16146" max="16384" width="9.140625" style="87"/>
  </cols>
  <sheetData>
    <row r="1" spans="1:20" ht="15.75" customHeight="1" x14ac:dyDescent="0.2">
      <c r="A1" s="427" t="s">
        <v>398</v>
      </c>
      <c r="B1" s="427"/>
      <c r="C1" s="427"/>
      <c r="D1" s="427"/>
      <c r="E1" s="427"/>
      <c r="F1" s="427"/>
      <c r="G1" s="427"/>
      <c r="H1" s="427"/>
      <c r="I1" s="427"/>
      <c r="J1" s="427"/>
      <c r="K1" s="427"/>
      <c r="L1" s="427"/>
      <c r="M1" s="427"/>
      <c r="N1" s="427"/>
      <c r="O1" s="427"/>
      <c r="P1" s="427"/>
      <c r="Q1" s="427"/>
    </row>
    <row r="2" spans="1:20" ht="19.5" thickBot="1" x14ac:dyDescent="0.35">
      <c r="A2" s="427"/>
      <c r="B2" s="427"/>
      <c r="C2" s="427"/>
      <c r="D2" s="427"/>
      <c r="E2" s="427"/>
      <c r="F2" s="427"/>
      <c r="G2" s="427"/>
      <c r="H2" s="427"/>
      <c r="I2" s="427"/>
      <c r="J2" s="427"/>
      <c r="K2" s="427"/>
      <c r="L2" s="427"/>
      <c r="M2" s="427"/>
      <c r="N2" s="427"/>
      <c r="O2" s="427"/>
      <c r="P2" s="427"/>
      <c r="Q2" s="427"/>
      <c r="R2" s="88"/>
      <c r="S2" s="88"/>
      <c r="T2" s="88"/>
    </row>
    <row r="3" spans="1:20" ht="12.75" customHeight="1" x14ac:dyDescent="0.2">
      <c r="A3" s="428" t="s">
        <v>41</v>
      </c>
      <c r="B3" s="431" t="s">
        <v>141</v>
      </c>
      <c r="C3" s="434" t="s">
        <v>270</v>
      </c>
      <c r="D3" s="437" t="s">
        <v>42</v>
      </c>
      <c r="E3" s="438"/>
      <c r="F3" s="438"/>
      <c r="G3" s="438"/>
      <c r="H3" s="438"/>
      <c r="I3" s="439"/>
      <c r="J3" s="442" t="s">
        <v>271</v>
      </c>
      <c r="K3" s="443"/>
      <c r="L3" s="443"/>
      <c r="M3" s="443"/>
      <c r="N3" s="443"/>
      <c r="O3" s="443"/>
      <c r="P3" s="443"/>
      <c r="Q3" s="444"/>
      <c r="R3" s="98"/>
    </row>
    <row r="4" spans="1:20" ht="16.5" customHeight="1" thickBot="1" x14ac:dyDescent="0.25">
      <c r="A4" s="429"/>
      <c r="B4" s="432"/>
      <c r="C4" s="435"/>
      <c r="D4" s="440"/>
      <c r="E4" s="440"/>
      <c r="F4" s="440"/>
      <c r="G4" s="440"/>
      <c r="H4" s="440"/>
      <c r="I4" s="441"/>
      <c r="J4" s="445"/>
      <c r="K4" s="446"/>
      <c r="L4" s="446"/>
      <c r="M4" s="446"/>
      <c r="N4" s="446"/>
      <c r="O4" s="446"/>
      <c r="P4" s="446"/>
      <c r="Q4" s="447"/>
      <c r="R4" s="98"/>
    </row>
    <row r="5" spans="1:20" ht="14.25" customHeight="1" thickBot="1" x14ac:dyDescent="0.25">
      <c r="A5" s="429"/>
      <c r="B5" s="432"/>
      <c r="C5" s="435"/>
      <c r="D5" s="448" t="s">
        <v>43</v>
      </c>
      <c r="E5" s="451" t="s">
        <v>272</v>
      </c>
      <c r="F5" s="454" t="s">
        <v>45</v>
      </c>
      <c r="G5" s="454"/>
      <c r="H5" s="454"/>
      <c r="I5" s="455"/>
      <c r="J5" s="456" t="s">
        <v>46</v>
      </c>
      <c r="K5" s="457"/>
      <c r="L5" s="458" t="s">
        <v>47</v>
      </c>
      <c r="M5" s="457"/>
      <c r="N5" s="458" t="s">
        <v>48</v>
      </c>
      <c r="O5" s="457"/>
      <c r="P5" s="458" t="s">
        <v>118</v>
      </c>
      <c r="Q5" s="459"/>
      <c r="R5" s="98"/>
    </row>
    <row r="6" spans="1:20" ht="15" customHeight="1" thickBot="1" x14ac:dyDescent="0.25">
      <c r="A6" s="429"/>
      <c r="B6" s="432"/>
      <c r="C6" s="435"/>
      <c r="D6" s="449"/>
      <c r="E6" s="452"/>
      <c r="F6" s="460" t="s">
        <v>44</v>
      </c>
      <c r="G6" s="462" t="s">
        <v>273</v>
      </c>
      <c r="H6" s="463"/>
      <c r="I6" s="464"/>
      <c r="J6" s="465" t="s">
        <v>369</v>
      </c>
      <c r="K6" s="414" t="s">
        <v>371</v>
      </c>
      <c r="L6" s="414" t="s">
        <v>370</v>
      </c>
      <c r="M6" s="414" t="s">
        <v>372</v>
      </c>
      <c r="N6" s="414" t="s">
        <v>375</v>
      </c>
      <c r="O6" s="414" t="s">
        <v>376</v>
      </c>
      <c r="P6" s="414" t="s">
        <v>373</v>
      </c>
      <c r="Q6" s="416" t="s">
        <v>374</v>
      </c>
      <c r="R6" s="98"/>
    </row>
    <row r="7" spans="1:20" ht="12.75" customHeight="1" x14ac:dyDescent="0.2">
      <c r="A7" s="429"/>
      <c r="B7" s="432"/>
      <c r="C7" s="435"/>
      <c r="D7" s="449"/>
      <c r="E7" s="452"/>
      <c r="F7" s="440"/>
      <c r="G7" s="418" t="s">
        <v>274</v>
      </c>
      <c r="H7" s="421" t="s">
        <v>275</v>
      </c>
      <c r="I7" s="424" t="s">
        <v>276</v>
      </c>
      <c r="J7" s="465"/>
      <c r="K7" s="414"/>
      <c r="L7" s="414"/>
      <c r="M7" s="414"/>
      <c r="N7" s="414"/>
      <c r="O7" s="414"/>
      <c r="P7" s="414"/>
      <c r="Q7" s="416"/>
      <c r="R7" s="98"/>
    </row>
    <row r="8" spans="1:20" ht="12.75" customHeight="1" x14ac:dyDescent="0.2">
      <c r="A8" s="429"/>
      <c r="B8" s="432"/>
      <c r="C8" s="435"/>
      <c r="D8" s="449"/>
      <c r="E8" s="452"/>
      <c r="F8" s="440"/>
      <c r="G8" s="419"/>
      <c r="H8" s="422"/>
      <c r="I8" s="425"/>
      <c r="J8" s="465"/>
      <c r="K8" s="414"/>
      <c r="L8" s="414"/>
      <c r="M8" s="414"/>
      <c r="N8" s="414"/>
      <c r="O8" s="414"/>
      <c r="P8" s="414"/>
      <c r="Q8" s="416"/>
      <c r="R8" s="98"/>
    </row>
    <row r="9" spans="1:20" ht="12.75" customHeight="1" x14ac:dyDescent="0.2">
      <c r="A9" s="429"/>
      <c r="B9" s="432"/>
      <c r="C9" s="435"/>
      <c r="D9" s="449"/>
      <c r="E9" s="452"/>
      <c r="F9" s="440"/>
      <c r="G9" s="419"/>
      <c r="H9" s="422"/>
      <c r="I9" s="425"/>
      <c r="J9" s="465"/>
      <c r="K9" s="414"/>
      <c r="L9" s="414"/>
      <c r="M9" s="414"/>
      <c r="N9" s="414"/>
      <c r="O9" s="414"/>
      <c r="P9" s="414"/>
      <c r="Q9" s="416"/>
      <c r="R9" s="98"/>
    </row>
    <row r="10" spans="1:20" ht="12.75" customHeight="1" x14ac:dyDescent="0.2">
      <c r="A10" s="429"/>
      <c r="B10" s="432"/>
      <c r="C10" s="435"/>
      <c r="D10" s="449"/>
      <c r="E10" s="452"/>
      <c r="F10" s="440"/>
      <c r="G10" s="419"/>
      <c r="H10" s="422"/>
      <c r="I10" s="425"/>
      <c r="J10" s="465"/>
      <c r="K10" s="414"/>
      <c r="L10" s="414"/>
      <c r="M10" s="414"/>
      <c r="N10" s="414"/>
      <c r="O10" s="414"/>
      <c r="P10" s="414"/>
      <c r="Q10" s="416"/>
      <c r="R10" s="98"/>
    </row>
    <row r="11" spans="1:20" ht="12.75" customHeight="1" x14ac:dyDescent="0.2">
      <c r="A11" s="429"/>
      <c r="B11" s="432"/>
      <c r="C11" s="435"/>
      <c r="D11" s="449"/>
      <c r="E11" s="452"/>
      <c r="F11" s="440"/>
      <c r="G11" s="419"/>
      <c r="H11" s="422"/>
      <c r="I11" s="425"/>
      <c r="J11" s="465"/>
      <c r="K11" s="414"/>
      <c r="L11" s="414"/>
      <c r="M11" s="414"/>
      <c r="N11" s="414"/>
      <c r="O11" s="414"/>
      <c r="P11" s="414"/>
      <c r="Q11" s="416"/>
      <c r="R11" s="98"/>
    </row>
    <row r="12" spans="1:20" ht="12.75" customHeight="1" x14ac:dyDescent="0.2">
      <c r="A12" s="429"/>
      <c r="B12" s="432"/>
      <c r="C12" s="435"/>
      <c r="D12" s="449"/>
      <c r="E12" s="452"/>
      <c r="F12" s="440"/>
      <c r="G12" s="419"/>
      <c r="H12" s="422"/>
      <c r="I12" s="425"/>
      <c r="J12" s="465"/>
      <c r="K12" s="414"/>
      <c r="L12" s="414"/>
      <c r="M12" s="414"/>
      <c r="N12" s="414"/>
      <c r="O12" s="414"/>
      <c r="P12" s="414"/>
      <c r="Q12" s="416"/>
      <c r="R12" s="98"/>
    </row>
    <row r="13" spans="1:20" ht="12.75" customHeight="1" thickBot="1" x14ac:dyDescent="0.25">
      <c r="A13" s="430"/>
      <c r="B13" s="433"/>
      <c r="C13" s="436"/>
      <c r="D13" s="450"/>
      <c r="E13" s="453"/>
      <c r="F13" s="461"/>
      <c r="G13" s="420"/>
      <c r="H13" s="423"/>
      <c r="I13" s="426"/>
      <c r="J13" s="466"/>
      <c r="K13" s="415"/>
      <c r="L13" s="415"/>
      <c r="M13" s="415"/>
      <c r="N13" s="415"/>
      <c r="O13" s="415"/>
      <c r="P13" s="415"/>
      <c r="Q13" s="417"/>
      <c r="R13" s="98"/>
    </row>
    <row r="14" spans="1:20" s="97" customFormat="1" ht="15" customHeight="1" thickBot="1" x14ac:dyDescent="0.25">
      <c r="A14" s="141">
        <v>1</v>
      </c>
      <c r="B14" s="144">
        <v>2</v>
      </c>
      <c r="C14" s="141">
        <v>3</v>
      </c>
      <c r="D14" s="148">
        <v>4</v>
      </c>
      <c r="E14" s="147">
        <v>5</v>
      </c>
      <c r="F14" s="206">
        <v>6</v>
      </c>
      <c r="G14" s="145">
        <v>7</v>
      </c>
      <c r="H14" s="146">
        <v>8</v>
      </c>
      <c r="I14" s="147">
        <v>9</v>
      </c>
      <c r="J14" s="148">
        <v>10</v>
      </c>
      <c r="K14" s="146">
        <v>11</v>
      </c>
      <c r="L14" s="146">
        <v>12</v>
      </c>
      <c r="M14" s="146">
        <v>13</v>
      </c>
      <c r="N14" s="146">
        <v>14</v>
      </c>
      <c r="O14" s="146">
        <v>15</v>
      </c>
      <c r="P14" s="146">
        <v>16</v>
      </c>
      <c r="Q14" s="147">
        <v>17</v>
      </c>
      <c r="R14" s="140"/>
    </row>
    <row r="15" spans="1:20" s="89" customFormat="1" ht="15" hidden="1" customHeight="1" thickBot="1" x14ac:dyDescent="0.25">
      <c r="A15" s="151"/>
      <c r="B15" s="201"/>
      <c r="C15" s="136"/>
      <c r="D15" s="298"/>
      <c r="E15" s="143"/>
      <c r="F15" s="272"/>
      <c r="G15" s="143"/>
      <c r="H15" s="143"/>
      <c r="I15" s="143"/>
      <c r="J15" s="162"/>
      <c r="K15" s="101"/>
      <c r="L15" s="101"/>
      <c r="M15" s="101"/>
      <c r="N15" s="101"/>
      <c r="O15" s="101"/>
      <c r="P15" s="101"/>
      <c r="Q15" s="101"/>
      <c r="R15" s="102"/>
    </row>
    <row r="16" spans="1:20" s="89" customFormat="1" ht="15" hidden="1" customHeight="1" thickBot="1" x14ac:dyDescent="0.25">
      <c r="A16" s="91" t="s">
        <v>277</v>
      </c>
      <c r="B16" s="202" t="s">
        <v>278</v>
      </c>
      <c r="C16" s="136"/>
      <c r="D16" s="293">
        <f t="shared" ref="D16:D28" si="0">SUM(E16:F16)</f>
        <v>0</v>
      </c>
      <c r="E16" s="143">
        <f>SUM(E17+E29)</f>
        <v>0</v>
      </c>
      <c r="F16" s="272">
        <f>SUM(F17+F29)</f>
        <v>0</v>
      </c>
      <c r="G16" s="143">
        <f>SUM(G17+G29)</f>
        <v>0</v>
      </c>
      <c r="H16" s="143">
        <f>SUM(H17+H29)</f>
        <v>0</v>
      </c>
      <c r="I16" s="143"/>
      <c r="J16" s="162">
        <f>SUM(J17+J29)</f>
        <v>0</v>
      </c>
      <c r="K16" s="101">
        <f>SUM(K17+K29)</f>
        <v>0</v>
      </c>
      <c r="L16" s="101"/>
      <c r="M16" s="101"/>
      <c r="N16" s="101"/>
      <c r="O16" s="101"/>
      <c r="P16" s="101"/>
      <c r="Q16" s="101"/>
      <c r="R16" s="102"/>
    </row>
    <row r="17" spans="1:18" s="89" customFormat="1" ht="15" hidden="1" customHeight="1" x14ac:dyDescent="0.2">
      <c r="A17" s="197" t="s">
        <v>279</v>
      </c>
      <c r="B17" s="203" t="s">
        <v>280</v>
      </c>
      <c r="C17" s="303"/>
      <c r="D17" s="299">
        <f>SUM(E17:F17)</f>
        <v>0</v>
      </c>
      <c r="E17" s="228">
        <f>SUM(E18:E28)</f>
        <v>0</v>
      </c>
      <c r="F17" s="229">
        <f>SUM(F18:F28)</f>
        <v>0</v>
      </c>
      <c r="G17" s="230">
        <f>SUM(G18:G28)</f>
        <v>0</v>
      </c>
      <c r="H17" s="231">
        <f>SUM(H18:H28)</f>
        <v>0</v>
      </c>
      <c r="I17" s="228"/>
      <c r="J17" s="163">
        <f>SUM(J18:J28)</f>
        <v>0</v>
      </c>
      <c r="K17" s="104">
        <f>SUM(K18:K28)</f>
        <v>0</v>
      </c>
      <c r="L17" s="104"/>
      <c r="M17" s="103"/>
      <c r="N17" s="103"/>
      <c r="O17" s="103"/>
      <c r="P17" s="103"/>
      <c r="Q17" s="105"/>
      <c r="R17" s="102"/>
    </row>
    <row r="18" spans="1:18" s="89" customFormat="1" ht="15" hidden="1" customHeight="1" x14ac:dyDescent="0.2">
      <c r="A18" s="198" t="s">
        <v>281</v>
      </c>
      <c r="B18" s="204" t="s">
        <v>282</v>
      </c>
      <c r="C18" s="304"/>
      <c r="D18" s="300">
        <f t="shared" si="0"/>
        <v>0</v>
      </c>
      <c r="E18" s="232"/>
      <c r="F18" s="233"/>
      <c r="G18" s="208"/>
      <c r="H18" s="234"/>
      <c r="I18" s="232"/>
      <c r="J18" s="164"/>
      <c r="K18" s="106"/>
      <c r="L18" s="106"/>
      <c r="M18" s="106"/>
      <c r="N18" s="106"/>
      <c r="O18" s="106"/>
      <c r="P18" s="106"/>
      <c r="Q18" s="107"/>
      <c r="R18" s="102"/>
    </row>
    <row r="19" spans="1:18" s="89" customFormat="1" ht="15" hidden="1" customHeight="1" x14ac:dyDescent="0.2">
      <c r="A19" s="198" t="s">
        <v>283</v>
      </c>
      <c r="B19" s="192" t="s">
        <v>69</v>
      </c>
      <c r="C19" s="304"/>
      <c r="D19" s="300">
        <f t="shared" si="0"/>
        <v>0</v>
      </c>
      <c r="E19" s="232"/>
      <c r="F19" s="233"/>
      <c r="G19" s="208"/>
      <c r="H19" s="234"/>
      <c r="I19" s="232"/>
      <c r="J19" s="164"/>
      <c r="K19" s="106"/>
      <c r="L19" s="106"/>
      <c r="M19" s="106"/>
      <c r="N19" s="106"/>
      <c r="O19" s="106"/>
      <c r="P19" s="106"/>
      <c r="Q19" s="107"/>
      <c r="R19" s="102"/>
    </row>
    <row r="20" spans="1:18" s="89" customFormat="1" ht="15" hidden="1" customHeight="1" x14ac:dyDescent="0.2">
      <c r="A20" s="198" t="s">
        <v>284</v>
      </c>
      <c r="B20" s="192" t="s">
        <v>68</v>
      </c>
      <c r="C20" s="304"/>
      <c r="D20" s="300">
        <f t="shared" si="0"/>
        <v>0</v>
      </c>
      <c r="E20" s="232"/>
      <c r="F20" s="233"/>
      <c r="G20" s="208"/>
      <c r="H20" s="234"/>
      <c r="I20" s="232"/>
      <c r="J20" s="164"/>
      <c r="K20" s="106"/>
      <c r="L20" s="106"/>
      <c r="M20" s="106"/>
      <c r="N20" s="106"/>
      <c r="O20" s="106"/>
      <c r="P20" s="106"/>
      <c r="Q20" s="107"/>
      <c r="R20" s="102"/>
    </row>
    <row r="21" spans="1:18" s="89" customFormat="1" ht="15" hidden="1" customHeight="1" x14ac:dyDescent="0.2">
      <c r="A21" s="198" t="s">
        <v>285</v>
      </c>
      <c r="B21" s="189" t="s">
        <v>70</v>
      </c>
      <c r="C21" s="304"/>
      <c r="D21" s="300">
        <f t="shared" si="0"/>
        <v>0</v>
      </c>
      <c r="E21" s="232"/>
      <c r="F21" s="233"/>
      <c r="G21" s="208"/>
      <c r="H21" s="234"/>
      <c r="I21" s="232"/>
      <c r="J21" s="164"/>
      <c r="K21" s="106"/>
      <c r="L21" s="106"/>
      <c r="M21" s="106"/>
      <c r="N21" s="106"/>
      <c r="O21" s="106"/>
      <c r="P21" s="106"/>
      <c r="Q21" s="107"/>
      <c r="R21" s="102"/>
    </row>
    <row r="22" spans="1:18" s="89" customFormat="1" ht="15" hidden="1" customHeight="1" x14ac:dyDescent="0.2">
      <c r="A22" s="198" t="s">
        <v>286</v>
      </c>
      <c r="B22" s="189" t="s">
        <v>287</v>
      </c>
      <c r="C22" s="304"/>
      <c r="D22" s="300">
        <f t="shared" si="0"/>
        <v>0</v>
      </c>
      <c r="E22" s="232"/>
      <c r="F22" s="233"/>
      <c r="G22" s="208"/>
      <c r="H22" s="234"/>
      <c r="I22" s="232"/>
      <c r="J22" s="164"/>
      <c r="K22" s="106"/>
      <c r="L22" s="106"/>
      <c r="M22" s="106"/>
      <c r="N22" s="106"/>
      <c r="O22" s="106"/>
      <c r="P22" s="106"/>
      <c r="Q22" s="107"/>
      <c r="R22" s="102"/>
    </row>
    <row r="23" spans="1:18" s="89" customFormat="1" ht="15" hidden="1" customHeight="1" x14ac:dyDescent="0.2">
      <c r="A23" s="198" t="s">
        <v>288</v>
      </c>
      <c r="B23" s="189" t="s">
        <v>289</v>
      </c>
      <c r="C23" s="304"/>
      <c r="D23" s="300">
        <f t="shared" si="0"/>
        <v>0</v>
      </c>
      <c r="E23" s="232"/>
      <c r="F23" s="233"/>
      <c r="G23" s="208"/>
      <c r="H23" s="234"/>
      <c r="I23" s="232"/>
      <c r="J23" s="164"/>
      <c r="K23" s="106"/>
      <c r="L23" s="106"/>
      <c r="M23" s="106"/>
      <c r="N23" s="106"/>
      <c r="O23" s="106"/>
      <c r="P23" s="106"/>
      <c r="Q23" s="107"/>
      <c r="R23" s="102"/>
    </row>
    <row r="24" spans="1:18" s="89" customFormat="1" ht="15" hidden="1" customHeight="1" x14ac:dyDescent="0.2">
      <c r="A24" s="198" t="s">
        <v>290</v>
      </c>
      <c r="B24" s="192" t="s">
        <v>291</v>
      </c>
      <c r="C24" s="304"/>
      <c r="D24" s="300">
        <f t="shared" si="0"/>
        <v>0</v>
      </c>
      <c r="E24" s="232"/>
      <c r="F24" s="233"/>
      <c r="G24" s="208"/>
      <c r="H24" s="234"/>
      <c r="I24" s="232"/>
      <c r="J24" s="164"/>
      <c r="K24" s="106"/>
      <c r="L24" s="106"/>
      <c r="M24" s="106"/>
      <c r="N24" s="106"/>
      <c r="O24" s="106"/>
      <c r="P24" s="106"/>
      <c r="Q24" s="107"/>
      <c r="R24" s="102"/>
    </row>
    <row r="25" spans="1:18" s="89" customFormat="1" ht="15" hidden="1" customHeight="1" x14ac:dyDescent="0.2">
      <c r="A25" s="198" t="s">
        <v>292</v>
      </c>
      <c r="B25" s="189" t="s">
        <v>293</v>
      </c>
      <c r="C25" s="304"/>
      <c r="D25" s="300">
        <f>SUM(E25:F25)</f>
        <v>0</v>
      </c>
      <c r="E25" s="232"/>
      <c r="F25" s="233"/>
      <c r="G25" s="208"/>
      <c r="H25" s="234"/>
      <c r="I25" s="232"/>
      <c r="J25" s="164"/>
      <c r="K25" s="106"/>
      <c r="L25" s="106"/>
      <c r="M25" s="106"/>
      <c r="N25" s="106"/>
      <c r="O25" s="106"/>
      <c r="P25" s="106"/>
      <c r="Q25" s="107"/>
      <c r="R25" s="102"/>
    </row>
    <row r="26" spans="1:18" s="89" customFormat="1" ht="15" hidden="1" customHeight="1" x14ac:dyDescent="0.2">
      <c r="A26" s="198" t="s">
        <v>294</v>
      </c>
      <c r="B26" s="189" t="s">
        <v>295</v>
      </c>
      <c r="C26" s="304"/>
      <c r="D26" s="300">
        <f>SUM(E26:F26)</f>
        <v>0</v>
      </c>
      <c r="E26" s="232"/>
      <c r="F26" s="233"/>
      <c r="G26" s="208"/>
      <c r="H26" s="234"/>
      <c r="I26" s="232"/>
      <c r="J26" s="164"/>
      <c r="K26" s="106"/>
      <c r="L26" s="106"/>
      <c r="M26" s="106"/>
      <c r="N26" s="106"/>
      <c r="O26" s="106"/>
      <c r="P26" s="106"/>
      <c r="Q26" s="107"/>
      <c r="R26" s="102"/>
    </row>
    <row r="27" spans="1:18" s="89" customFormat="1" ht="15" hidden="1" customHeight="1" x14ac:dyDescent="0.2">
      <c r="A27" s="198" t="s">
        <v>296</v>
      </c>
      <c r="B27" s="189" t="s">
        <v>297</v>
      </c>
      <c r="C27" s="304"/>
      <c r="D27" s="300">
        <f>SUM(E27:F27)</f>
        <v>0</v>
      </c>
      <c r="E27" s="232"/>
      <c r="F27" s="233"/>
      <c r="G27" s="208"/>
      <c r="H27" s="234"/>
      <c r="I27" s="232"/>
      <c r="J27" s="164"/>
      <c r="K27" s="106"/>
      <c r="L27" s="106"/>
      <c r="M27" s="106"/>
      <c r="N27" s="106"/>
      <c r="O27" s="106"/>
      <c r="P27" s="106"/>
      <c r="Q27" s="107"/>
      <c r="R27" s="102"/>
    </row>
    <row r="28" spans="1:18" s="90" customFormat="1" ht="15" hidden="1" customHeight="1" x14ac:dyDescent="0.2">
      <c r="A28" s="198" t="s">
        <v>298</v>
      </c>
      <c r="B28" s="192" t="s">
        <v>299</v>
      </c>
      <c r="C28" s="304"/>
      <c r="D28" s="300">
        <f t="shared" si="0"/>
        <v>0</v>
      </c>
      <c r="E28" s="232"/>
      <c r="F28" s="233"/>
      <c r="G28" s="208"/>
      <c r="H28" s="234"/>
      <c r="I28" s="232"/>
      <c r="J28" s="164"/>
      <c r="K28" s="106"/>
      <c r="L28" s="106"/>
      <c r="M28" s="106"/>
      <c r="N28" s="106"/>
      <c r="O28" s="106"/>
      <c r="P28" s="106"/>
      <c r="Q28" s="107"/>
      <c r="R28" s="102"/>
    </row>
    <row r="29" spans="1:18" s="89" customFormat="1" ht="15" hidden="1" customHeight="1" x14ac:dyDescent="0.2">
      <c r="A29" s="198" t="s">
        <v>300</v>
      </c>
      <c r="B29" s="205" t="s">
        <v>301</v>
      </c>
      <c r="C29" s="304"/>
      <c r="D29" s="300">
        <f>SUM(D30:D32)</f>
        <v>0</v>
      </c>
      <c r="E29" s="232"/>
      <c r="F29" s="233"/>
      <c r="G29" s="208"/>
      <c r="H29" s="234"/>
      <c r="I29" s="232"/>
      <c r="J29" s="164"/>
      <c r="K29" s="106"/>
      <c r="L29" s="106"/>
      <c r="M29" s="106"/>
      <c r="N29" s="106"/>
      <c r="O29" s="106"/>
      <c r="P29" s="106"/>
      <c r="Q29" s="107"/>
      <c r="R29" s="102"/>
    </row>
    <row r="30" spans="1:18" s="89" customFormat="1" ht="15" hidden="1" customHeight="1" x14ac:dyDescent="0.2">
      <c r="A30" s="198" t="s">
        <v>302</v>
      </c>
      <c r="B30" s="192" t="s">
        <v>303</v>
      </c>
      <c r="C30" s="304"/>
      <c r="D30" s="300">
        <f>SUM(E30:F30)</f>
        <v>0</v>
      </c>
      <c r="E30" s="232"/>
      <c r="F30" s="233"/>
      <c r="G30" s="208"/>
      <c r="H30" s="234"/>
      <c r="I30" s="232"/>
      <c r="J30" s="164"/>
      <c r="K30" s="106"/>
      <c r="L30" s="106"/>
      <c r="M30" s="106"/>
      <c r="N30" s="106"/>
      <c r="O30" s="106"/>
      <c r="P30" s="106"/>
      <c r="Q30" s="107"/>
      <c r="R30" s="102"/>
    </row>
    <row r="31" spans="1:18" s="89" customFormat="1" ht="15" hidden="1" customHeight="1" x14ac:dyDescent="0.2">
      <c r="A31" s="198" t="s">
        <v>304</v>
      </c>
      <c r="B31" s="192" t="s">
        <v>305</v>
      </c>
      <c r="C31" s="304"/>
      <c r="D31" s="300">
        <f>SUM(E31:F31)</f>
        <v>0</v>
      </c>
      <c r="E31" s="232"/>
      <c r="F31" s="233"/>
      <c r="G31" s="208"/>
      <c r="H31" s="234"/>
      <c r="I31" s="232"/>
      <c r="J31" s="164"/>
      <c r="K31" s="106"/>
      <c r="L31" s="106"/>
      <c r="M31" s="106"/>
      <c r="N31" s="106"/>
      <c r="O31" s="106"/>
      <c r="P31" s="106"/>
      <c r="Q31" s="107"/>
      <c r="R31" s="102"/>
    </row>
    <row r="32" spans="1:18" s="89" customFormat="1" ht="15" hidden="1" customHeight="1" thickBot="1" x14ac:dyDescent="0.25">
      <c r="A32" s="198" t="s">
        <v>306</v>
      </c>
      <c r="B32" s="193" t="s">
        <v>307</v>
      </c>
      <c r="C32" s="304"/>
      <c r="D32" s="301">
        <f>SUM(E32:F32)</f>
        <v>0</v>
      </c>
      <c r="E32" s="232"/>
      <c r="F32" s="233"/>
      <c r="G32" s="208"/>
      <c r="H32" s="234"/>
      <c r="I32" s="232"/>
      <c r="J32" s="164"/>
      <c r="K32" s="106"/>
      <c r="L32" s="106"/>
      <c r="M32" s="106"/>
      <c r="N32" s="106"/>
      <c r="O32" s="106"/>
      <c r="P32" s="106"/>
      <c r="Q32" s="107"/>
      <c r="R32" s="102"/>
    </row>
    <row r="33" spans="1:18" s="97" customFormat="1" ht="15" customHeight="1" thickBot="1" x14ac:dyDescent="0.25">
      <c r="A33" s="91"/>
      <c r="B33" s="152" t="s">
        <v>308</v>
      </c>
      <c r="C33" s="136"/>
      <c r="D33" s="137">
        <f>D34+D39+D43</f>
        <v>4482</v>
      </c>
      <c r="E33" s="139">
        <f>SUM(E34+E39+E43)</f>
        <v>3650</v>
      </c>
      <c r="F33" s="272">
        <f>SUM(G33:I33)</f>
        <v>640</v>
      </c>
      <c r="G33" s="142">
        <f>SUM(G34+G39+G43)</f>
        <v>347</v>
      </c>
      <c r="H33" s="138">
        <f>SUM(H34+H39+H43)</f>
        <v>263</v>
      </c>
      <c r="I33" s="139">
        <f>SUM(I34+I39+I43)</f>
        <v>30</v>
      </c>
      <c r="J33" s="137">
        <f t="shared" ref="J33:Q33" si="1">J34+J43+J39</f>
        <v>80</v>
      </c>
      <c r="K33" s="138">
        <f t="shared" si="1"/>
        <v>80</v>
      </c>
      <c r="L33" s="138">
        <f t="shared" si="1"/>
        <v>80</v>
      </c>
      <c r="M33" s="138">
        <f t="shared" si="1"/>
        <v>80</v>
      </c>
      <c r="N33" s="138">
        <f t="shared" si="1"/>
        <v>80</v>
      </c>
      <c r="O33" s="138">
        <f t="shared" si="1"/>
        <v>80</v>
      </c>
      <c r="P33" s="138">
        <f t="shared" si="1"/>
        <v>80</v>
      </c>
      <c r="Q33" s="139">
        <f t="shared" si="1"/>
        <v>80</v>
      </c>
      <c r="R33" s="140"/>
    </row>
    <row r="34" spans="1:18" s="97" customFormat="1" ht="28.5" customHeight="1" thickBot="1" x14ac:dyDescent="0.25">
      <c r="A34" s="91" t="s">
        <v>49</v>
      </c>
      <c r="B34" s="152" t="s">
        <v>219</v>
      </c>
      <c r="C34" s="141"/>
      <c r="D34" s="137">
        <f>SUM(E34:F34)</f>
        <v>642</v>
      </c>
      <c r="E34" s="139">
        <f>SUM(E35:E38)</f>
        <v>578</v>
      </c>
      <c r="F34" s="272">
        <f>SUM(G34:I34)</f>
        <v>64</v>
      </c>
      <c r="G34" s="142">
        <f>SUM(G35:G38)</f>
        <v>48</v>
      </c>
      <c r="H34" s="138">
        <f>SUM(H35:H38)</f>
        <v>16</v>
      </c>
      <c r="I34" s="139">
        <f>SUM(I35:I38)</f>
        <v>0</v>
      </c>
      <c r="J34" s="137">
        <f>SUM(J35:J38)</f>
        <v>22</v>
      </c>
      <c r="K34" s="138">
        <f t="shared" ref="K34:Q34" si="2">SUM(K35:K38)</f>
        <v>18</v>
      </c>
      <c r="L34" s="138">
        <f t="shared" si="2"/>
        <v>4</v>
      </c>
      <c r="M34" s="138">
        <f t="shared" si="2"/>
        <v>4</v>
      </c>
      <c r="N34" s="138">
        <f t="shared" si="2"/>
        <v>4</v>
      </c>
      <c r="O34" s="138">
        <f t="shared" si="2"/>
        <v>4</v>
      </c>
      <c r="P34" s="138">
        <f t="shared" si="2"/>
        <v>4</v>
      </c>
      <c r="Q34" s="139">
        <f t="shared" si="2"/>
        <v>4</v>
      </c>
      <c r="R34" s="140"/>
    </row>
    <row r="35" spans="1:18" ht="15" customHeight="1" x14ac:dyDescent="0.2">
      <c r="A35" s="153" t="s">
        <v>50</v>
      </c>
      <c r="B35" s="188" t="s">
        <v>67</v>
      </c>
      <c r="C35" s="305" t="s">
        <v>392</v>
      </c>
      <c r="D35" s="302">
        <v>52</v>
      </c>
      <c r="E35" s="235">
        <f>D35-F35</f>
        <v>38</v>
      </c>
      <c r="F35" s="212">
        <f>SUM(J35:Q35)</f>
        <v>14</v>
      </c>
      <c r="G35" s="236">
        <f t="shared" ref="G35:G38" si="3">F35-H35</f>
        <v>14</v>
      </c>
      <c r="H35" s="237"/>
      <c r="I35" s="238"/>
      <c r="J35" s="178">
        <v>7</v>
      </c>
      <c r="K35" s="169">
        <v>7</v>
      </c>
      <c r="L35" s="169"/>
      <c r="M35" s="169"/>
      <c r="N35" s="169"/>
      <c r="O35" s="169"/>
      <c r="P35" s="169"/>
      <c r="Q35" s="170"/>
      <c r="R35" s="98"/>
    </row>
    <row r="36" spans="1:18" ht="15" customHeight="1" x14ac:dyDescent="0.2">
      <c r="A36" s="154" t="s">
        <v>51</v>
      </c>
      <c r="B36" s="189" t="s">
        <v>68</v>
      </c>
      <c r="C36" s="284" t="s">
        <v>392</v>
      </c>
      <c r="D36" s="282">
        <v>52</v>
      </c>
      <c r="E36" s="239">
        <f t="shared" ref="E36:E38" si="4">D36-F36</f>
        <v>38</v>
      </c>
      <c r="F36" s="213">
        <f t="shared" ref="F36:F38" si="5">SUM(J36:Q36)</f>
        <v>14</v>
      </c>
      <c r="G36" s="211">
        <f t="shared" si="3"/>
        <v>14</v>
      </c>
      <c r="H36" s="240"/>
      <c r="I36" s="241"/>
      <c r="J36" s="111">
        <v>7</v>
      </c>
      <c r="K36" s="112">
        <v>7</v>
      </c>
      <c r="L36" s="112"/>
      <c r="M36" s="112"/>
      <c r="N36" s="112"/>
      <c r="O36" s="112"/>
      <c r="P36" s="112"/>
      <c r="Q36" s="113"/>
      <c r="R36" s="98"/>
    </row>
    <row r="37" spans="1:18" ht="15" customHeight="1" x14ac:dyDescent="0.2">
      <c r="A37" s="154" t="s">
        <v>52</v>
      </c>
      <c r="B37" s="189" t="s">
        <v>69</v>
      </c>
      <c r="C37" s="287" t="s">
        <v>336</v>
      </c>
      <c r="D37" s="282">
        <v>206</v>
      </c>
      <c r="E37" s="239">
        <f t="shared" si="4"/>
        <v>174</v>
      </c>
      <c r="F37" s="213">
        <f t="shared" si="5"/>
        <v>32</v>
      </c>
      <c r="G37" s="211">
        <f>F37-H37</f>
        <v>16</v>
      </c>
      <c r="H37" s="240">
        <v>16</v>
      </c>
      <c r="I37" s="241"/>
      <c r="J37" s="111">
        <v>4</v>
      </c>
      <c r="K37" s="112">
        <v>4</v>
      </c>
      <c r="L37" s="112">
        <v>4</v>
      </c>
      <c r="M37" s="112">
        <v>4</v>
      </c>
      <c r="N37" s="112">
        <v>4</v>
      </c>
      <c r="O37" s="112">
        <v>4</v>
      </c>
      <c r="P37" s="112">
        <v>4</v>
      </c>
      <c r="Q37" s="113">
        <v>4</v>
      </c>
      <c r="R37" s="98"/>
    </row>
    <row r="38" spans="1:18" ht="15" customHeight="1" thickBot="1" x14ac:dyDescent="0.25">
      <c r="A38" s="161" t="s">
        <v>53</v>
      </c>
      <c r="B38" s="190" t="s">
        <v>70</v>
      </c>
      <c r="C38" s="287" t="s">
        <v>393</v>
      </c>
      <c r="D38" s="289">
        <v>332</v>
      </c>
      <c r="E38" s="239">
        <f t="shared" si="4"/>
        <v>328</v>
      </c>
      <c r="F38" s="214">
        <f t="shared" si="5"/>
        <v>4</v>
      </c>
      <c r="G38" s="211">
        <f t="shared" si="3"/>
        <v>4</v>
      </c>
      <c r="H38" s="242"/>
      <c r="I38" s="239"/>
      <c r="J38" s="118">
        <v>4</v>
      </c>
      <c r="K38" s="99"/>
      <c r="L38" s="99"/>
      <c r="M38" s="99"/>
      <c r="N38" s="99"/>
      <c r="O38" s="99"/>
      <c r="P38" s="99"/>
      <c r="Q38" s="100"/>
      <c r="R38" s="98"/>
    </row>
    <row r="39" spans="1:18" s="92" customFormat="1" ht="29.25" customHeight="1" thickBot="1" x14ac:dyDescent="0.3">
      <c r="A39" s="264" t="s">
        <v>54</v>
      </c>
      <c r="B39" s="266" t="s">
        <v>309</v>
      </c>
      <c r="C39" s="306"/>
      <c r="D39" s="137">
        <f>SUM(D40:D42)</f>
        <v>258</v>
      </c>
      <c r="E39" s="139">
        <f t="shared" ref="E39:Q39" si="6">SUM(E40:E42)</f>
        <v>152</v>
      </c>
      <c r="F39" s="137">
        <f t="shared" si="6"/>
        <v>53</v>
      </c>
      <c r="G39" s="138">
        <f t="shared" si="6"/>
        <v>21</v>
      </c>
      <c r="H39" s="138">
        <f t="shared" si="6"/>
        <v>32</v>
      </c>
      <c r="I39" s="139">
        <f t="shared" si="6"/>
        <v>0</v>
      </c>
      <c r="J39" s="137">
        <f t="shared" si="6"/>
        <v>20</v>
      </c>
      <c r="K39" s="138">
        <f t="shared" si="6"/>
        <v>17</v>
      </c>
      <c r="L39" s="138">
        <f t="shared" si="6"/>
        <v>0</v>
      </c>
      <c r="M39" s="138">
        <f t="shared" si="6"/>
        <v>0</v>
      </c>
      <c r="N39" s="138">
        <f t="shared" si="6"/>
        <v>0</v>
      </c>
      <c r="O39" s="138">
        <f t="shared" si="6"/>
        <v>0</v>
      </c>
      <c r="P39" s="138">
        <f t="shared" si="6"/>
        <v>8</v>
      </c>
      <c r="Q39" s="139">
        <f t="shared" si="6"/>
        <v>8</v>
      </c>
      <c r="R39" s="114"/>
    </row>
    <row r="40" spans="1:18" ht="15" customHeight="1" x14ac:dyDescent="0.2">
      <c r="A40" s="153" t="s">
        <v>108</v>
      </c>
      <c r="B40" s="204" t="s">
        <v>107</v>
      </c>
      <c r="C40" s="285" t="s">
        <v>337</v>
      </c>
      <c r="D40" s="302">
        <v>76</v>
      </c>
      <c r="E40" s="243">
        <v>48</v>
      </c>
      <c r="F40" s="212">
        <f>SUM(J40:Q40)</f>
        <v>23</v>
      </c>
      <c r="G40" s="209">
        <f>F40-H40</f>
        <v>12</v>
      </c>
      <c r="H40" s="244">
        <v>11</v>
      </c>
      <c r="I40" s="243"/>
      <c r="J40" s="108">
        <v>13</v>
      </c>
      <c r="K40" s="109">
        <v>10</v>
      </c>
      <c r="L40" s="109"/>
      <c r="M40" s="109"/>
      <c r="N40" s="109"/>
      <c r="O40" s="109"/>
      <c r="P40" s="109"/>
      <c r="Q40" s="110"/>
      <c r="R40" s="98"/>
    </row>
    <row r="41" spans="1:18" ht="15" customHeight="1" x14ac:dyDescent="0.2">
      <c r="A41" s="154" t="s">
        <v>128</v>
      </c>
      <c r="B41" s="189" t="s">
        <v>144</v>
      </c>
      <c r="C41" s="284" t="s">
        <v>392</v>
      </c>
      <c r="D41" s="282">
        <v>60</v>
      </c>
      <c r="E41" s="241">
        <v>44</v>
      </c>
      <c r="F41" s="213">
        <f>SUM(J41:Q41)</f>
        <v>14</v>
      </c>
      <c r="G41" s="210">
        <f>F41-H41</f>
        <v>7</v>
      </c>
      <c r="H41" s="240">
        <v>7</v>
      </c>
      <c r="I41" s="241"/>
      <c r="J41" s="111">
        <v>7</v>
      </c>
      <c r="K41" s="112">
        <v>7</v>
      </c>
      <c r="L41" s="112"/>
      <c r="M41" s="112"/>
      <c r="N41" s="112"/>
      <c r="O41" s="112"/>
      <c r="P41" s="112"/>
      <c r="Q41" s="113"/>
      <c r="R41" s="98"/>
    </row>
    <row r="42" spans="1:18" ht="15" customHeight="1" thickBot="1" x14ac:dyDescent="0.25">
      <c r="A42" s="161" t="s">
        <v>377</v>
      </c>
      <c r="B42" s="190" t="s">
        <v>305</v>
      </c>
      <c r="C42" s="287" t="s">
        <v>332</v>
      </c>
      <c r="D42" s="289">
        <v>122</v>
      </c>
      <c r="E42" s="239">
        <v>60</v>
      </c>
      <c r="F42" s="214">
        <f>J42+K42+L42+M42+N42+O42+P42+Q42</f>
        <v>16</v>
      </c>
      <c r="G42" s="210">
        <f>F42-H42</f>
        <v>2</v>
      </c>
      <c r="H42" s="246">
        <v>14</v>
      </c>
      <c r="I42" s="247"/>
      <c r="J42" s="115"/>
      <c r="K42" s="116"/>
      <c r="L42" s="116"/>
      <c r="M42" s="116"/>
      <c r="N42" s="116"/>
      <c r="O42" s="116"/>
      <c r="P42" s="116">
        <v>8</v>
      </c>
      <c r="Q42" s="117">
        <v>8</v>
      </c>
      <c r="R42" s="98"/>
    </row>
    <row r="43" spans="1:18" s="97" customFormat="1" ht="15" customHeight="1" thickBot="1" x14ac:dyDescent="0.25">
      <c r="A43" s="91" t="s">
        <v>55</v>
      </c>
      <c r="B43" s="152" t="s">
        <v>142</v>
      </c>
      <c r="C43" s="136"/>
      <c r="D43" s="137">
        <f>SUM(D44+D55)</f>
        <v>3582</v>
      </c>
      <c r="E43" s="139">
        <f t="shared" ref="E43:O43" si="7">SUM(E44+E55)</f>
        <v>2920</v>
      </c>
      <c r="F43" s="272">
        <f t="shared" si="7"/>
        <v>1063</v>
      </c>
      <c r="G43" s="183">
        <f t="shared" si="7"/>
        <v>278</v>
      </c>
      <c r="H43" s="184">
        <f t="shared" si="7"/>
        <v>215</v>
      </c>
      <c r="I43" s="186">
        <f t="shared" si="7"/>
        <v>30</v>
      </c>
      <c r="J43" s="265">
        <f t="shared" si="7"/>
        <v>38</v>
      </c>
      <c r="K43" s="187">
        <f t="shared" si="7"/>
        <v>45</v>
      </c>
      <c r="L43" s="184">
        <f t="shared" si="7"/>
        <v>76</v>
      </c>
      <c r="M43" s="184">
        <f t="shared" si="7"/>
        <v>76</v>
      </c>
      <c r="N43" s="184">
        <f t="shared" si="7"/>
        <v>76</v>
      </c>
      <c r="O43" s="184">
        <f t="shared" si="7"/>
        <v>76</v>
      </c>
      <c r="P43" s="184">
        <f>SUM(P44+P55)</f>
        <v>68</v>
      </c>
      <c r="Q43" s="186">
        <f>SUM(Q44+Q55)</f>
        <v>68</v>
      </c>
      <c r="R43" s="140"/>
    </row>
    <row r="44" spans="1:18" s="97" customFormat="1" ht="15" customHeight="1" thickBot="1" x14ac:dyDescent="0.25">
      <c r="A44" s="91" t="s">
        <v>56</v>
      </c>
      <c r="B44" s="308" t="s">
        <v>109</v>
      </c>
      <c r="C44" s="141"/>
      <c r="D44" s="299">
        <f t="shared" ref="D44:Q44" si="8">SUM(D45:D54)</f>
        <v>1545</v>
      </c>
      <c r="E44" s="274">
        <f t="shared" si="8"/>
        <v>1361</v>
      </c>
      <c r="F44" s="268">
        <f t="shared" si="8"/>
        <v>188</v>
      </c>
      <c r="G44" s="207">
        <f t="shared" si="8"/>
        <v>94</v>
      </c>
      <c r="H44" s="275">
        <f t="shared" si="8"/>
        <v>94</v>
      </c>
      <c r="I44" s="274">
        <f t="shared" si="8"/>
        <v>0</v>
      </c>
      <c r="J44" s="273">
        <f t="shared" si="8"/>
        <v>38</v>
      </c>
      <c r="K44" s="137">
        <f t="shared" si="8"/>
        <v>32</v>
      </c>
      <c r="L44" s="138">
        <f t="shared" si="8"/>
        <v>20</v>
      </c>
      <c r="M44" s="138">
        <f t="shared" si="8"/>
        <v>20</v>
      </c>
      <c r="N44" s="138">
        <f t="shared" si="8"/>
        <v>26</v>
      </c>
      <c r="O44" s="138">
        <f t="shared" si="8"/>
        <v>16</v>
      </c>
      <c r="P44" s="138">
        <f>SUM(P45:P54)</f>
        <v>18</v>
      </c>
      <c r="Q44" s="139">
        <f t="shared" si="8"/>
        <v>18</v>
      </c>
      <c r="R44" s="140"/>
    </row>
    <row r="45" spans="1:18" ht="15" customHeight="1" x14ac:dyDescent="0.2">
      <c r="A45" s="276" t="s">
        <v>57</v>
      </c>
      <c r="B45" s="307" t="s">
        <v>125</v>
      </c>
      <c r="C45" s="285" t="s">
        <v>392</v>
      </c>
      <c r="D45" s="281">
        <v>243</v>
      </c>
      <c r="E45" s="237">
        <v>219</v>
      </c>
      <c r="F45" s="237">
        <f>SUM(J45:Q45)</f>
        <v>20</v>
      </c>
      <c r="G45" s="237">
        <f t="shared" ref="G45:G52" si="9">F45-H45</f>
        <v>10</v>
      </c>
      <c r="H45" s="237">
        <v>10</v>
      </c>
      <c r="I45" s="238"/>
      <c r="J45" s="178">
        <v>10</v>
      </c>
      <c r="K45" s="169">
        <v>10</v>
      </c>
      <c r="L45" s="169"/>
      <c r="M45" s="169"/>
      <c r="N45" s="169"/>
      <c r="O45" s="169"/>
      <c r="P45" s="169"/>
      <c r="Q45" s="170"/>
      <c r="R45" s="98"/>
    </row>
    <row r="46" spans="1:18" ht="15" customHeight="1" x14ac:dyDescent="0.2">
      <c r="A46" s="277" t="s">
        <v>58</v>
      </c>
      <c r="B46" s="277" t="s">
        <v>241</v>
      </c>
      <c r="C46" s="284" t="s">
        <v>394</v>
      </c>
      <c r="D46" s="282">
        <v>204</v>
      </c>
      <c r="E46" s="240">
        <f>D46-F46</f>
        <v>184</v>
      </c>
      <c r="F46" s="240">
        <f>SUM(J46:Q46)</f>
        <v>20</v>
      </c>
      <c r="G46" s="240">
        <f>F46-H46</f>
        <v>10</v>
      </c>
      <c r="H46" s="240">
        <v>10</v>
      </c>
      <c r="I46" s="241"/>
      <c r="J46" s="111"/>
      <c r="K46" s="112"/>
      <c r="L46" s="112">
        <v>10</v>
      </c>
      <c r="M46" s="112">
        <v>10</v>
      </c>
      <c r="N46" s="112"/>
      <c r="O46" s="112"/>
      <c r="P46" s="112"/>
      <c r="Q46" s="113"/>
      <c r="R46" s="98"/>
    </row>
    <row r="47" spans="1:18" ht="15" customHeight="1" x14ac:dyDescent="0.2">
      <c r="A47" s="277" t="s">
        <v>59</v>
      </c>
      <c r="B47" s="277" t="s">
        <v>310</v>
      </c>
      <c r="C47" s="284" t="s">
        <v>394</v>
      </c>
      <c r="D47" s="282">
        <v>216</v>
      </c>
      <c r="E47" s="240">
        <f t="shared" ref="E47:E51" si="10">D47-F47</f>
        <v>196</v>
      </c>
      <c r="F47" s="240">
        <f t="shared" ref="F47:F54" si="11">SUM(J47:Q47)</f>
        <v>20</v>
      </c>
      <c r="G47" s="240">
        <f t="shared" si="9"/>
        <v>10</v>
      </c>
      <c r="H47" s="240">
        <v>10</v>
      </c>
      <c r="I47" s="241"/>
      <c r="J47" s="111"/>
      <c r="K47" s="112"/>
      <c r="L47" s="112">
        <v>10</v>
      </c>
      <c r="M47" s="112">
        <v>10</v>
      </c>
      <c r="N47" s="112"/>
      <c r="O47" s="112"/>
      <c r="P47" s="112"/>
      <c r="Q47" s="113"/>
      <c r="R47" s="98"/>
    </row>
    <row r="48" spans="1:18" ht="15" customHeight="1" x14ac:dyDescent="0.2">
      <c r="A48" s="279" t="s">
        <v>119</v>
      </c>
      <c r="B48" s="277" t="s">
        <v>244</v>
      </c>
      <c r="C48" s="284" t="s">
        <v>392</v>
      </c>
      <c r="D48" s="282">
        <v>108</v>
      </c>
      <c r="E48" s="240">
        <v>86</v>
      </c>
      <c r="F48" s="240">
        <f>SUM(J48:Q48)</f>
        <v>20</v>
      </c>
      <c r="G48" s="240">
        <f>F48-H48</f>
        <v>10</v>
      </c>
      <c r="H48" s="240">
        <v>10</v>
      </c>
      <c r="I48" s="241"/>
      <c r="J48" s="111">
        <v>14</v>
      </c>
      <c r="K48" s="112">
        <v>6</v>
      </c>
      <c r="L48" s="112"/>
      <c r="M48" s="112"/>
      <c r="N48" s="112"/>
      <c r="O48" s="112"/>
      <c r="P48" s="112"/>
      <c r="Q48" s="113"/>
      <c r="R48" s="98"/>
    </row>
    <row r="49" spans="1:18" ht="15" customHeight="1" x14ac:dyDescent="0.2">
      <c r="A49" s="277" t="s">
        <v>120</v>
      </c>
      <c r="B49" s="277" t="s">
        <v>311</v>
      </c>
      <c r="C49" s="284" t="s">
        <v>331</v>
      </c>
      <c r="D49" s="282">
        <v>105</v>
      </c>
      <c r="E49" s="240">
        <v>89</v>
      </c>
      <c r="F49" s="240">
        <f t="shared" si="11"/>
        <v>16</v>
      </c>
      <c r="G49" s="240">
        <f t="shared" si="9"/>
        <v>8</v>
      </c>
      <c r="H49" s="240">
        <v>8</v>
      </c>
      <c r="I49" s="241"/>
      <c r="J49" s="111"/>
      <c r="K49" s="112"/>
      <c r="L49" s="112"/>
      <c r="M49" s="112"/>
      <c r="N49" s="112">
        <v>8</v>
      </c>
      <c r="O49" s="112">
        <v>8</v>
      </c>
      <c r="P49" s="112"/>
      <c r="Q49" s="113"/>
      <c r="R49" s="98"/>
    </row>
    <row r="50" spans="1:18" ht="15" customHeight="1" x14ac:dyDescent="0.2">
      <c r="A50" s="279" t="s">
        <v>121</v>
      </c>
      <c r="B50" s="277" t="s">
        <v>347</v>
      </c>
      <c r="C50" s="284" t="s">
        <v>331</v>
      </c>
      <c r="D50" s="282">
        <v>374</v>
      </c>
      <c r="E50" s="240">
        <f t="shared" si="10"/>
        <v>348</v>
      </c>
      <c r="F50" s="240">
        <f t="shared" si="11"/>
        <v>26</v>
      </c>
      <c r="G50" s="240">
        <f t="shared" si="9"/>
        <v>13</v>
      </c>
      <c r="H50" s="240">
        <v>13</v>
      </c>
      <c r="I50" s="241"/>
      <c r="J50" s="111"/>
      <c r="K50" s="112"/>
      <c r="L50" s="112"/>
      <c r="M50" s="112"/>
      <c r="N50" s="112">
        <v>18</v>
      </c>
      <c r="O50" s="112">
        <v>8</v>
      </c>
      <c r="P50" s="112"/>
      <c r="Q50" s="113"/>
      <c r="R50" s="98"/>
    </row>
    <row r="51" spans="1:18" ht="15" customHeight="1" x14ac:dyDescent="0.2">
      <c r="A51" s="279" t="s">
        <v>312</v>
      </c>
      <c r="B51" s="277" t="s">
        <v>348</v>
      </c>
      <c r="C51" s="284" t="s">
        <v>332</v>
      </c>
      <c r="D51" s="282">
        <v>48</v>
      </c>
      <c r="E51" s="240">
        <f t="shared" si="10"/>
        <v>28</v>
      </c>
      <c r="F51" s="240">
        <f t="shared" si="11"/>
        <v>20</v>
      </c>
      <c r="G51" s="240">
        <f t="shared" si="9"/>
        <v>10</v>
      </c>
      <c r="H51" s="240">
        <v>10</v>
      </c>
      <c r="I51" s="241"/>
      <c r="J51" s="111"/>
      <c r="K51" s="112"/>
      <c r="L51" s="112"/>
      <c r="M51" s="112"/>
      <c r="N51" s="112"/>
      <c r="O51" s="112"/>
      <c r="P51" s="112">
        <v>10</v>
      </c>
      <c r="Q51" s="113">
        <v>10</v>
      </c>
      <c r="R51" s="98"/>
    </row>
    <row r="52" spans="1:18" ht="15" customHeight="1" x14ac:dyDescent="0.2">
      <c r="A52" s="279" t="s">
        <v>114</v>
      </c>
      <c r="B52" s="277" t="s">
        <v>126</v>
      </c>
      <c r="C52" s="284" t="s">
        <v>337</v>
      </c>
      <c r="D52" s="282">
        <v>51</v>
      </c>
      <c r="E52" s="240">
        <v>35</v>
      </c>
      <c r="F52" s="240">
        <f t="shared" si="11"/>
        <v>10</v>
      </c>
      <c r="G52" s="240">
        <f t="shared" si="9"/>
        <v>5</v>
      </c>
      <c r="H52" s="240">
        <v>5</v>
      </c>
      <c r="I52" s="241"/>
      <c r="J52" s="111">
        <v>4</v>
      </c>
      <c r="K52" s="112">
        <v>6</v>
      </c>
      <c r="L52" s="112"/>
      <c r="M52" s="112"/>
      <c r="N52" s="112"/>
      <c r="O52" s="112"/>
      <c r="P52" s="112"/>
      <c r="Q52" s="113"/>
      <c r="R52" s="98"/>
    </row>
    <row r="53" spans="1:18" ht="15" customHeight="1" x14ac:dyDescent="0.2">
      <c r="A53" s="280" t="s">
        <v>379</v>
      </c>
      <c r="B53" s="277" t="s">
        <v>194</v>
      </c>
      <c r="C53" s="284" t="s">
        <v>337</v>
      </c>
      <c r="D53" s="282">
        <v>102</v>
      </c>
      <c r="E53" s="240">
        <v>88</v>
      </c>
      <c r="F53" s="240">
        <f t="shared" ref="F53" si="12">SUM(J53:Q53)</f>
        <v>20</v>
      </c>
      <c r="G53" s="240">
        <f>F53-H53</f>
        <v>10</v>
      </c>
      <c r="H53" s="240">
        <v>10</v>
      </c>
      <c r="I53" s="241"/>
      <c r="J53" s="118">
        <v>10</v>
      </c>
      <c r="K53" s="99">
        <v>10</v>
      </c>
      <c r="L53" s="99"/>
      <c r="M53" s="99"/>
      <c r="N53" s="99"/>
      <c r="O53" s="99"/>
      <c r="P53" s="118"/>
      <c r="Q53" s="100"/>
      <c r="R53" s="98"/>
    </row>
    <row r="54" spans="1:18" ht="15" customHeight="1" thickBot="1" x14ac:dyDescent="0.25">
      <c r="A54" s="280" t="s">
        <v>378</v>
      </c>
      <c r="B54" s="278" t="s">
        <v>380</v>
      </c>
      <c r="C54" s="287" t="s">
        <v>332</v>
      </c>
      <c r="D54" s="289">
        <v>94</v>
      </c>
      <c r="E54" s="242">
        <v>88</v>
      </c>
      <c r="F54" s="242">
        <f t="shared" si="11"/>
        <v>16</v>
      </c>
      <c r="G54" s="242">
        <f>F54-H54</f>
        <v>8</v>
      </c>
      <c r="H54" s="242">
        <v>8</v>
      </c>
      <c r="I54" s="239"/>
      <c r="J54" s="118"/>
      <c r="K54" s="99"/>
      <c r="L54" s="99"/>
      <c r="M54" s="99"/>
      <c r="N54" s="99"/>
      <c r="O54" s="99"/>
      <c r="P54" s="118">
        <v>8</v>
      </c>
      <c r="Q54" s="100">
        <v>8</v>
      </c>
      <c r="R54" s="98"/>
    </row>
    <row r="55" spans="1:18" s="150" customFormat="1" ht="15" customHeight="1" thickBot="1" x14ac:dyDescent="0.35">
      <c r="A55" s="91" t="s">
        <v>60</v>
      </c>
      <c r="B55" s="152" t="s">
        <v>110</v>
      </c>
      <c r="C55" s="136"/>
      <c r="D55" s="293">
        <f t="shared" ref="D55:Q55" si="13">SUM(D56+D62+D69)</f>
        <v>2037</v>
      </c>
      <c r="E55" s="272">
        <f t="shared" si="13"/>
        <v>1559</v>
      </c>
      <c r="F55" s="271">
        <f t="shared" si="13"/>
        <v>875</v>
      </c>
      <c r="G55" s="142">
        <f t="shared" si="13"/>
        <v>184</v>
      </c>
      <c r="H55" s="138">
        <f t="shared" si="13"/>
        <v>121</v>
      </c>
      <c r="I55" s="179">
        <f t="shared" si="13"/>
        <v>30</v>
      </c>
      <c r="J55" s="142">
        <f t="shared" si="13"/>
        <v>0</v>
      </c>
      <c r="K55" s="138">
        <f t="shared" si="13"/>
        <v>13</v>
      </c>
      <c r="L55" s="138">
        <f t="shared" si="13"/>
        <v>56</v>
      </c>
      <c r="M55" s="138">
        <f t="shared" si="13"/>
        <v>56</v>
      </c>
      <c r="N55" s="138">
        <f t="shared" si="13"/>
        <v>50</v>
      </c>
      <c r="O55" s="138">
        <f t="shared" si="13"/>
        <v>60</v>
      </c>
      <c r="P55" s="138">
        <f t="shared" si="13"/>
        <v>50</v>
      </c>
      <c r="Q55" s="139">
        <f t="shared" si="13"/>
        <v>50</v>
      </c>
      <c r="R55" s="90"/>
    </row>
    <row r="56" spans="1:18" s="89" customFormat="1" ht="15" customHeight="1" thickBot="1" x14ac:dyDescent="0.25">
      <c r="A56" s="91" t="s">
        <v>61</v>
      </c>
      <c r="B56" s="152" t="s">
        <v>349</v>
      </c>
      <c r="C56" s="136" t="s">
        <v>391</v>
      </c>
      <c r="D56" s="293">
        <f>SUM(D57+D58+D59+D60)</f>
        <v>1605</v>
      </c>
      <c r="E56" s="272">
        <f t="shared" ref="E56:Q56" si="14">SUM(E57+E58+E59+E60)</f>
        <v>1252</v>
      </c>
      <c r="F56" s="271">
        <f t="shared" si="14"/>
        <v>237</v>
      </c>
      <c r="G56" s="183">
        <f t="shared" si="14"/>
        <v>131</v>
      </c>
      <c r="H56" s="184">
        <f t="shared" si="14"/>
        <v>76</v>
      </c>
      <c r="I56" s="185">
        <f t="shared" si="14"/>
        <v>30</v>
      </c>
      <c r="J56" s="183">
        <f t="shared" si="14"/>
        <v>0</v>
      </c>
      <c r="K56" s="184">
        <f t="shared" si="14"/>
        <v>13</v>
      </c>
      <c r="L56" s="184">
        <f t="shared" si="14"/>
        <v>46</v>
      </c>
      <c r="M56" s="184">
        <f t="shared" si="14"/>
        <v>46</v>
      </c>
      <c r="N56" s="184">
        <f t="shared" si="14"/>
        <v>30</v>
      </c>
      <c r="O56" s="184">
        <f t="shared" si="14"/>
        <v>30</v>
      </c>
      <c r="P56" s="184">
        <f t="shared" si="14"/>
        <v>36</v>
      </c>
      <c r="Q56" s="186">
        <f t="shared" si="14"/>
        <v>36</v>
      </c>
      <c r="R56" s="90"/>
    </row>
    <row r="57" spans="1:18" ht="15" customHeight="1" x14ac:dyDescent="0.2">
      <c r="A57" s="153" t="s">
        <v>62</v>
      </c>
      <c r="B57" s="204" t="s">
        <v>350</v>
      </c>
      <c r="C57" s="285" t="s">
        <v>341</v>
      </c>
      <c r="D57" s="212">
        <v>402</v>
      </c>
      <c r="E57" s="215">
        <v>350</v>
      </c>
      <c r="F57" s="215">
        <f>SUM(J57:Q57)</f>
        <v>65</v>
      </c>
      <c r="G57" s="209">
        <f t="shared" ref="G57:G59" si="15">F57-H57</f>
        <v>33</v>
      </c>
      <c r="H57" s="244">
        <v>32</v>
      </c>
      <c r="I57" s="243"/>
      <c r="J57" s="108"/>
      <c r="K57" s="109">
        <v>13</v>
      </c>
      <c r="L57" s="109">
        <v>26</v>
      </c>
      <c r="M57" s="109">
        <v>26</v>
      </c>
      <c r="N57" s="109"/>
      <c r="O57" s="109"/>
      <c r="P57" s="109"/>
      <c r="Q57" s="110"/>
      <c r="R57" s="98"/>
    </row>
    <row r="58" spans="1:18" ht="15" customHeight="1" x14ac:dyDescent="0.2">
      <c r="A58" s="153" t="s">
        <v>63</v>
      </c>
      <c r="B58" s="192" t="s">
        <v>349</v>
      </c>
      <c r="C58" s="284" t="s">
        <v>368</v>
      </c>
      <c r="D58" s="213">
        <v>915</v>
      </c>
      <c r="E58" s="216">
        <v>782</v>
      </c>
      <c r="F58" s="216">
        <f t="shared" ref="F58:F59" si="16">SUM(J58:Q58)</f>
        <v>120</v>
      </c>
      <c r="G58" s="210">
        <f>F58-H58-I58</f>
        <v>70</v>
      </c>
      <c r="H58" s="240">
        <v>20</v>
      </c>
      <c r="I58" s="241">
        <v>30</v>
      </c>
      <c r="J58" s="111"/>
      <c r="K58" s="112"/>
      <c r="L58" s="112">
        <v>20</v>
      </c>
      <c r="M58" s="112">
        <v>20</v>
      </c>
      <c r="N58" s="112">
        <v>20</v>
      </c>
      <c r="O58" s="112">
        <v>20</v>
      </c>
      <c r="P58" s="112">
        <v>20</v>
      </c>
      <c r="Q58" s="113">
        <v>20</v>
      </c>
      <c r="R58" s="98"/>
    </row>
    <row r="59" spans="1:18" ht="15" customHeight="1" x14ac:dyDescent="0.2">
      <c r="A59" s="153" t="s">
        <v>147</v>
      </c>
      <c r="B59" s="192" t="s">
        <v>365</v>
      </c>
      <c r="C59" s="284" t="s">
        <v>332</v>
      </c>
      <c r="D59" s="213">
        <v>90</v>
      </c>
      <c r="E59" s="216">
        <v>54</v>
      </c>
      <c r="F59" s="216">
        <f t="shared" si="16"/>
        <v>32</v>
      </c>
      <c r="G59" s="210">
        <f t="shared" si="15"/>
        <v>16</v>
      </c>
      <c r="H59" s="240">
        <v>16</v>
      </c>
      <c r="I59" s="241"/>
      <c r="J59" s="111"/>
      <c r="K59" s="112"/>
      <c r="L59" s="112"/>
      <c r="M59" s="112"/>
      <c r="N59" s="112"/>
      <c r="O59" s="112"/>
      <c r="P59" s="112">
        <v>16</v>
      </c>
      <c r="Q59" s="113">
        <v>16</v>
      </c>
      <c r="R59" s="98"/>
    </row>
    <row r="60" spans="1:18" ht="26.25" customHeight="1" x14ac:dyDescent="0.2">
      <c r="A60" s="153" t="s">
        <v>367</v>
      </c>
      <c r="B60" s="192" t="s">
        <v>366</v>
      </c>
      <c r="C60" s="284" t="s">
        <v>331</v>
      </c>
      <c r="D60" s="213">
        <v>198</v>
      </c>
      <c r="E60" s="216">
        <v>66</v>
      </c>
      <c r="F60" s="216">
        <f>J60+K60+L60+M60+N60+O60+P60+Q60</f>
        <v>20</v>
      </c>
      <c r="G60" s="210">
        <v>12</v>
      </c>
      <c r="H60" s="240">
        <v>8</v>
      </c>
      <c r="I60" s="241"/>
      <c r="J60" s="111"/>
      <c r="K60" s="112"/>
      <c r="L60" s="112"/>
      <c r="M60" s="112"/>
      <c r="N60" s="112">
        <v>10</v>
      </c>
      <c r="O60" s="112">
        <v>10</v>
      </c>
      <c r="P60" s="112"/>
      <c r="Q60" s="113"/>
      <c r="R60" s="98"/>
    </row>
    <row r="61" spans="1:18" ht="15" customHeight="1" thickBot="1" x14ac:dyDescent="0.25">
      <c r="A61" s="199" t="s">
        <v>313</v>
      </c>
      <c r="B61" s="194" t="s">
        <v>115</v>
      </c>
      <c r="C61" s="284" t="s">
        <v>332</v>
      </c>
      <c r="D61" s="214"/>
      <c r="E61" s="217"/>
      <c r="F61" s="217">
        <f>SUM(L61:Q61)</f>
        <v>216</v>
      </c>
      <c r="G61" s="245"/>
      <c r="H61" s="246"/>
      <c r="I61" s="247"/>
      <c r="J61" s="118"/>
      <c r="K61" s="99"/>
      <c r="L61" s="99"/>
      <c r="M61" s="99"/>
      <c r="N61" s="99"/>
      <c r="O61" s="99"/>
      <c r="P61" s="99"/>
      <c r="Q61" s="100">
        <v>216</v>
      </c>
      <c r="R61" s="98"/>
    </row>
    <row r="62" spans="1:18" s="89" customFormat="1" ht="15" customHeight="1" thickBot="1" x14ac:dyDescent="0.25">
      <c r="A62" s="91" t="s">
        <v>64</v>
      </c>
      <c r="B62" s="152" t="s">
        <v>351</v>
      </c>
      <c r="C62" s="136" t="s">
        <v>391</v>
      </c>
      <c r="D62" s="292">
        <f>SUM(D63+D64+D65+D66+D67)</f>
        <v>432</v>
      </c>
      <c r="E62" s="271">
        <f t="shared" ref="E62:Q62" si="17">SUM(E63+E64+E65+E66+E67)</f>
        <v>307</v>
      </c>
      <c r="F62" s="271">
        <f>SUM(F63+F64+F65+F66+F67)</f>
        <v>98</v>
      </c>
      <c r="G62" s="142">
        <f t="shared" si="17"/>
        <v>53</v>
      </c>
      <c r="H62" s="138">
        <f t="shared" si="17"/>
        <v>45</v>
      </c>
      <c r="I62" s="139">
        <f t="shared" si="17"/>
        <v>0</v>
      </c>
      <c r="J62" s="142">
        <f t="shared" si="17"/>
        <v>0</v>
      </c>
      <c r="K62" s="138">
        <f t="shared" si="17"/>
        <v>0</v>
      </c>
      <c r="L62" s="138">
        <f>SUM(L63+L64+L65+L66+L67)</f>
        <v>10</v>
      </c>
      <c r="M62" s="138">
        <f t="shared" si="17"/>
        <v>10</v>
      </c>
      <c r="N62" s="138">
        <f t="shared" si="17"/>
        <v>20</v>
      </c>
      <c r="O62" s="138">
        <f t="shared" si="17"/>
        <v>30</v>
      </c>
      <c r="P62" s="138">
        <f>SUM(P63+P64+P65+P66+P67)</f>
        <v>14</v>
      </c>
      <c r="Q62" s="139">
        <f t="shared" si="17"/>
        <v>14</v>
      </c>
      <c r="R62" s="90"/>
    </row>
    <row r="63" spans="1:18" ht="15" customHeight="1" x14ac:dyDescent="0.2">
      <c r="A63" s="155" t="s">
        <v>111</v>
      </c>
      <c r="B63" s="191" t="s">
        <v>352</v>
      </c>
      <c r="C63" s="283" t="s">
        <v>331</v>
      </c>
      <c r="D63" s="212">
        <v>78</v>
      </c>
      <c r="E63" s="248">
        <f t="shared" ref="E63" si="18">D63-F63</f>
        <v>68</v>
      </c>
      <c r="F63" s="212">
        <f>SUM(J63:Q63)</f>
        <v>10</v>
      </c>
      <c r="G63" s="210">
        <f t="shared" ref="G63:G67" si="19">F63-H63</f>
        <v>5</v>
      </c>
      <c r="H63" s="244">
        <f>F63/2</f>
        <v>5</v>
      </c>
      <c r="I63" s="243"/>
      <c r="J63" s="166"/>
      <c r="K63" s="109"/>
      <c r="L63" s="109"/>
      <c r="M63" s="109"/>
      <c r="N63" s="109"/>
      <c r="O63" s="109">
        <v>10</v>
      </c>
      <c r="P63" s="109"/>
      <c r="Q63" s="110"/>
      <c r="R63" s="98"/>
    </row>
    <row r="64" spans="1:18" ht="15" customHeight="1" x14ac:dyDescent="0.2">
      <c r="A64" s="155" t="s">
        <v>356</v>
      </c>
      <c r="B64" s="192" t="s">
        <v>353</v>
      </c>
      <c r="C64" s="284" t="s">
        <v>338</v>
      </c>
      <c r="D64" s="213">
        <v>127</v>
      </c>
      <c r="E64" s="249">
        <v>97</v>
      </c>
      <c r="F64" s="213">
        <f t="shared" ref="F64:F67" si="20">SUM(J64:Q64)</f>
        <v>28</v>
      </c>
      <c r="G64" s="210">
        <f t="shared" si="19"/>
        <v>18</v>
      </c>
      <c r="H64" s="240">
        <v>10</v>
      </c>
      <c r="I64" s="241"/>
      <c r="J64" s="167"/>
      <c r="K64" s="112"/>
      <c r="L64" s="112"/>
      <c r="M64" s="112"/>
      <c r="N64" s="112"/>
      <c r="O64" s="112"/>
      <c r="P64" s="112">
        <v>14</v>
      </c>
      <c r="Q64" s="113">
        <v>14</v>
      </c>
      <c r="R64" s="98"/>
    </row>
    <row r="65" spans="1:18" ht="15" customHeight="1" x14ac:dyDescent="0.2">
      <c r="A65" s="155" t="s">
        <v>357</v>
      </c>
      <c r="B65" s="192" t="s">
        <v>354</v>
      </c>
      <c r="C65" s="284" t="s">
        <v>331</v>
      </c>
      <c r="D65" s="213">
        <v>62</v>
      </c>
      <c r="E65" s="249">
        <v>43</v>
      </c>
      <c r="F65" s="213">
        <f t="shared" si="20"/>
        <v>20</v>
      </c>
      <c r="G65" s="210">
        <f t="shared" si="19"/>
        <v>10</v>
      </c>
      <c r="H65" s="240">
        <v>10</v>
      </c>
      <c r="I65" s="241"/>
      <c r="J65" s="167"/>
      <c r="K65" s="112"/>
      <c r="L65" s="112"/>
      <c r="M65" s="112"/>
      <c r="N65" s="112">
        <v>10</v>
      </c>
      <c r="O65" s="112">
        <v>10</v>
      </c>
      <c r="P65" s="112"/>
      <c r="Q65" s="113"/>
      <c r="R65" s="98"/>
    </row>
    <row r="66" spans="1:18" ht="15" customHeight="1" x14ac:dyDescent="0.2">
      <c r="A66" s="155" t="s">
        <v>358</v>
      </c>
      <c r="B66" s="189" t="s">
        <v>355</v>
      </c>
      <c r="C66" s="284" t="s">
        <v>363</v>
      </c>
      <c r="D66" s="213">
        <v>48</v>
      </c>
      <c r="E66" s="249">
        <f t="shared" ref="E66" si="21">D66-F66</f>
        <v>28</v>
      </c>
      <c r="F66" s="213">
        <f t="shared" si="20"/>
        <v>20</v>
      </c>
      <c r="G66" s="210">
        <f t="shared" si="19"/>
        <v>10</v>
      </c>
      <c r="H66" s="240">
        <v>10</v>
      </c>
      <c r="I66" s="241"/>
      <c r="J66" s="167"/>
      <c r="K66" s="112"/>
      <c r="L66" s="112">
        <v>10</v>
      </c>
      <c r="M66" s="112">
        <v>10</v>
      </c>
      <c r="N66" s="112"/>
      <c r="O66" s="112"/>
      <c r="P66" s="112"/>
      <c r="Q66" s="113"/>
      <c r="R66" s="98"/>
    </row>
    <row r="67" spans="1:18" ht="23.25" customHeight="1" x14ac:dyDescent="0.2">
      <c r="A67" s="155" t="s">
        <v>359</v>
      </c>
      <c r="B67" s="192" t="s">
        <v>381</v>
      </c>
      <c r="C67" s="284" t="s">
        <v>331</v>
      </c>
      <c r="D67" s="213">
        <v>117</v>
      </c>
      <c r="E67" s="249">
        <v>71</v>
      </c>
      <c r="F67" s="213">
        <f t="shared" si="20"/>
        <v>20</v>
      </c>
      <c r="G67" s="210">
        <f t="shared" si="19"/>
        <v>10</v>
      </c>
      <c r="H67" s="240">
        <v>10</v>
      </c>
      <c r="I67" s="241"/>
      <c r="J67" s="167"/>
      <c r="K67" s="112"/>
      <c r="L67" s="112"/>
      <c r="M67" s="112"/>
      <c r="N67" s="112">
        <v>10</v>
      </c>
      <c r="O67" s="112">
        <v>10</v>
      </c>
      <c r="P67" s="112"/>
      <c r="Q67" s="113"/>
      <c r="R67" s="98"/>
    </row>
    <row r="68" spans="1:18" ht="15" customHeight="1" thickBot="1" x14ac:dyDescent="0.25">
      <c r="A68" s="161" t="s">
        <v>314</v>
      </c>
      <c r="B68" s="194" t="s">
        <v>115</v>
      </c>
      <c r="C68" s="286" t="s">
        <v>332</v>
      </c>
      <c r="D68" s="214"/>
      <c r="E68" s="219"/>
      <c r="F68" s="214">
        <f>SUM(L68:Q68)</f>
        <v>180</v>
      </c>
      <c r="G68" s="211"/>
      <c r="H68" s="242"/>
      <c r="I68" s="239"/>
      <c r="J68" s="168"/>
      <c r="K68" s="99"/>
      <c r="L68" s="99"/>
      <c r="M68" s="99"/>
      <c r="N68" s="99"/>
      <c r="O68" s="99"/>
      <c r="P68" s="99">
        <v>108</v>
      </c>
      <c r="Q68" s="100">
        <v>72</v>
      </c>
      <c r="R68" s="98"/>
    </row>
    <row r="69" spans="1:18" s="89" customFormat="1" ht="44.25" customHeight="1" thickBot="1" x14ac:dyDescent="0.25">
      <c r="A69" s="91" t="s">
        <v>65</v>
      </c>
      <c r="B69" s="152" t="s">
        <v>360</v>
      </c>
      <c r="C69" s="136" t="s">
        <v>397</v>
      </c>
      <c r="D69" s="271"/>
      <c r="E69" s="143"/>
      <c r="F69" s="272">
        <f>F70+F71</f>
        <v>540</v>
      </c>
      <c r="G69" s="142"/>
      <c r="H69" s="138"/>
      <c r="I69" s="139"/>
      <c r="J69" s="142">
        <v>0</v>
      </c>
      <c r="K69" s="137">
        <v>0</v>
      </c>
      <c r="L69" s="137">
        <v>0</v>
      </c>
      <c r="M69" s="137">
        <v>0</v>
      </c>
      <c r="N69" s="137">
        <v>0</v>
      </c>
      <c r="O69" s="137">
        <v>0</v>
      </c>
      <c r="P69" s="137">
        <v>0</v>
      </c>
      <c r="Q69" s="273">
        <v>0</v>
      </c>
      <c r="R69" s="90"/>
    </row>
    <row r="70" spans="1:18" s="93" customFormat="1" ht="15" customHeight="1" x14ac:dyDescent="0.2">
      <c r="A70" s="153" t="s">
        <v>315</v>
      </c>
      <c r="B70" s="192" t="s">
        <v>22</v>
      </c>
      <c r="C70" s="284" t="s">
        <v>331</v>
      </c>
      <c r="D70" s="218"/>
      <c r="E70" s="250"/>
      <c r="F70" s="212">
        <f>SUM(L70:Q70)</f>
        <v>252</v>
      </c>
      <c r="G70" s="209"/>
      <c r="H70" s="244"/>
      <c r="I70" s="243"/>
      <c r="J70" s="108"/>
      <c r="K70" s="109"/>
      <c r="L70" s="109"/>
      <c r="M70" s="109">
        <v>108</v>
      </c>
      <c r="N70" s="109">
        <v>72</v>
      </c>
      <c r="O70" s="109">
        <v>72</v>
      </c>
      <c r="P70" s="109"/>
      <c r="Q70" s="110"/>
      <c r="R70" s="98"/>
    </row>
    <row r="71" spans="1:18" ht="15" customHeight="1" thickBot="1" x14ac:dyDescent="0.25">
      <c r="A71" s="161" t="s">
        <v>316</v>
      </c>
      <c r="B71" s="194" t="s">
        <v>395</v>
      </c>
      <c r="C71" s="284" t="s">
        <v>331</v>
      </c>
      <c r="D71" s="219"/>
      <c r="E71" s="251"/>
      <c r="F71" s="214">
        <f>SUM(L71:Q71)</f>
        <v>288</v>
      </c>
      <c r="G71" s="211"/>
      <c r="H71" s="242"/>
      <c r="I71" s="239"/>
      <c r="J71" s="171"/>
      <c r="K71" s="99"/>
      <c r="L71" s="99"/>
      <c r="M71" s="99"/>
      <c r="N71" s="99">
        <v>144</v>
      </c>
      <c r="O71" s="99">
        <v>144</v>
      </c>
      <c r="P71" s="99"/>
      <c r="Q71" s="100"/>
      <c r="R71" s="98"/>
    </row>
    <row r="72" spans="1:18" s="89" customFormat="1" ht="15" customHeight="1" thickBot="1" x14ac:dyDescent="0.25">
      <c r="A72" s="91"/>
      <c r="B72" s="152" t="s">
        <v>317</v>
      </c>
      <c r="C72" s="136"/>
      <c r="D72" s="149">
        <f>D33</f>
        <v>4482</v>
      </c>
      <c r="E72" s="270">
        <f t="shared" ref="E72:Q72" si="22">E33+E16</f>
        <v>3650</v>
      </c>
      <c r="F72" s="269">
        <f t="shared" si="22"/>
        <v>640</v>
      </c>
      <c r="G72" s="174">
        <f t="shared" si="22"/>
        <v>347</v>
      </c>
      <c r="H72" s="175">
        <f t="shared" si="22"/>
        <v>263</v>
      </c>
      <c r="I72" s="176">
        <f t="shared" si="22"/>
        <v>30</v>
      </c>
      <c r="J72" s="177">
        <f t="shared" si="22"/>
        <v>80</v>
      </c>
      <c r="K72" s="175">
        <f t="shared" si="22"/>
        <v>80</v>
      </c>
      <c r="L72" s="175">
        <f t="shared" si="22"/>
        <v>80</v>
      </c>
      <c r="M72" s="175">
        <f t="shared" si="22"/>
        <v>80</v>
      </c>
      <c r="N72" s="175">
        <f t="shared" si="22"/>
        <v>80</v>
      </c>
      <c r="O72" s="175">
        <f t="shared" si="22"/>
        <v>80</v>
      </c>
      <c r="P72" s="175">
        <f t="shared" si="22"/>
        <v>80</v>
      </c>
      <c r="Q72" s="176">
        <f t="shared" si="22"/>
        <v>80</v>
      </c>
      <c r="R72" s="90"/>
    </row>
    <row r="73" spans="1:18" ht="15" customHeight="1" x14ac:dyDescent="0.2">
      <c r="A73" s="154" t="s">
        <v>318</v>
      </c>
      <c r="B73" s="192" t="s">
        <v>319</v>
      </c>
      <c r="C73" s="283"/>
      <c r="D73" s="220"/>
      <c r="E73" s="252"/>
      <c r="F73" s="253">
        <v>144</v>
      </c>
      <c r="G73" s="254"/>
      <c r="H73" s="255"/>
      <c r="I73" s="238"/>
      <c r="J73" s="178"/>
      <c r="K73" s="169"/>
      <c r="L73" s="169"/>
      <c r="M73" s="169"/>
      <c r="N73" s="169"/>
      <c r="O73" s="169"/>
      <c r="P73" s="169"/>
      <c r="Q73" s="170">
        <v>144</v>
      </c>
      <c r="R73" s="98"/>
    </row>
    <row r="74" spans="1:18" ht="15" customHeight="1" x14ac:dyDescent="0.2">
      <c r="A74" s="200" t="s">
        <v>66</v>
      </c>
      <c r="B74" s="195" t="s">
        <v>320</v>
      </c>
      <c r="C74" s="284"/>
      <c r="D74" s="221"/>
      <c r="E74" s="256"/>
      <c r="F74" s="213">
        <v>216</v>
      </c>
      <c r="G74" s="210"/>
      <c r="H74" s="240"/>
      <c r="I74" s="241"/>
      <c r="J74" s="111"/>
      <c r="K74" s="112"/>
      <c r="L74" s="112"/>
      <c r="M74" s="112"/>
      <c r="N74" s="112"/>
      <c r="O74" s="112"/>
      <c r="P74" s="112"/>
      <c r="Q74" s="113">
        <v>216</v>
      </c>
      <c r="R74" s="98"/>
    </row>
    <row r="75" spans="1:18" ht="19.5" customHeight="1" thickBot="1" x14ac:dyDescent="0.25">
      <c r="A75" s="199" t="s">
        <v>20</v>
      </c>
      <c r="B75" s="196" t="s">
        <v>321</v>
      </c>
      <c r="C75" s="288"/>
      <c r="D75" s="222"/>
      <c r="E75" s="257"/>
      <c r="F75" s="258" t="s">
        <v>322</v>
      </c>
      <c r="G75" s="245"/>
      <c r="H75" s="246"/>
      <c r="I75" s="247"/>
      <c r="J75" s="115"/>
      <c r="K75" s="116"/>
      <c r="L75" s="116"/>
      <c r="M75" s="116"/>
      <c r="N75" s="116"/>
      <c r="O75" s="116"/>
      <c r="P75" s="116"/>
      <c r="Q75" s="117"/>
      <c r="R75" s="98"/>
    </row>
    <row r="76" spans="1:18" ht="15" customHeight="1" thickBot="1" x14ac:dyDescent="0.25">
      <c r="A76" s="385" t="s">
        <v>36</v>
      </c>
      <c r="B76" s="386"/>
      <c r="C76" s="387"/>
      <c r="D76" s="387"/>
      <c r="E76" s="387"/>
      <c r="F76" s="259"/>
      <c r="G76" s="260"/>
      <c r="H76" s="261"/>
      <c r="I76" s="262"/>
      <c r="J76" s="123"/>
      <c r="K76" s="172"/>
      <c r="L76" s="172"/>
      <c r="M76" s="172"/>
      <c r="N76" s="172"/>
      <c r="O76" s="172"/>
      <c r="P76" s="172"/>
      <c r="Q76" s="173"/>
      <c r="R76" s="98"/>
    </row>
    <row r="77" spans="1:18" ht="15" customHeight="1" x14ac:dyDescent="0.2">
      <c r="A77" s="388" t="s">
        <v>323</v>
      </c>
      <c r="B77" s="389"/>
      <c r="C77" s="389"/>
      <c r="D77" s="389"/>
      <c r="E77" s="389"/>
      <c r="F77" s="392" t="s">
        <v>35</v>
      </c>
      <c r="G77" s="395" t="s">
        <v>324</v>
      </c>
      <c r="H77" s="396"/>
      <c r="I77" s="397"/>
      <c r="J77" s="120">
        <v>10</v>
      </c>
      <c r="K77" s="119">
        <v>10</v>
      </c>
      <c r="L77" s="120">
        <v>6</v>
      </c>
      <c r="M77" s="119">
        <v>6</v>
      </c>
      <c r="N77" s="120">
        <v>7</v>
      </c>
      <c r="O77" s="119">
        <v>9</v>
      </c>
      <c r="P77" s="120">
        <v>7</v>
      </c>
      <c r="Q77" s="121">
        <v>7</v>
      </c>
      <c r="R77" s="98"/>
    </row>
    <row r="78" spans="1:18" ht="15" customHeight="1" x14ac:dyDescent="0.2">
      <c r="A78" s="390"/>
      <c r="B78" s="391"/>
      <c r="C78" s="391"/>
      <c r="D78" s="391"/>
      <c r="E78" s="391"/>
      <c r="F78" s="393"/>
      <c r="G78" s="398" t="s">
        <v>71</v>
      </c>
      <c r="H78" s="399"/>
      <c r="I78" s="400"/>
      <c r="J78" s="180">
        <f>J70</f>
        <v>0</v>
      </c>
      <c r="K78" s="180">
        <f t="shared" ref="K78:Q78" si="23">K70</f>
        <v>0</v>
      </c>
      <c r="L78" s="180">
        <f t="shared" si="23"/>
        <v>0</v>
      </c>
      <c r="M78" s="180">
        <f t="shared" si="23"/>
        <v>108</v>
      </c>
      <c r="N78" s="180">
        <f t="shared" si="23"/>
        <v>72</v>
      </c>
      <c r="O78" s="180">
        <f t="shared" si="23"/>
        <v>72</v>
      </c>
      <c r="P78" s="180">
        <f t="shared" si="23"/>
        <v>0</v>
      </c>
      <c r="Q78" s="180">
        <f t="shared" si="23"/>
        <v>0</v>
      </c>
      <c r="R78" s="98"/>
    </row>
    <row r="79" spans="1:18" ht="15" customHeight="1" x14ac:dyDescent="0.2">
      <c r="A79" s="401" t="s">
        <v>325</v>
      </c>
      <c r="B79" s="391"/>
      <c r="C79" s="267"/>
      <c r="D79" s="223"/>
      <c r="E79" s="263"/>
      <c r="F79" s="393"/>
      <c r="G79" s="402" t="s">
        <v>335</v>
      </c>
      <c r="H79" s="403"/>
      <c r="I79" s="404"/>
      <c r="J79" s="180">
        <f t="shared" ref="J79:Q79" si="24">J61+J68+J71</f>
        <v>0</v>
      </c>
      <c r="K79" s="122">
        <f t="shared" si="24"/>
        <v>0</v>
      </c>
      <c r="L79" s="122">
        <f t="shared" si="24"/>
        <v>0</v>
      </c>
      <c r="M79" s="122">
        <f t="shared" si="24"/>
        <v>0</v>
      </c>
      <c r="N79" s="122">
        <f t="shared" si="24"/>
        <v>144</v>
      </c>
      <c r="O79" s="122">
        <f t="shared" si="24"/>
        <v>144</v>
      </c>
      <c r="P79" s="122">
        <f t="shared" si="24"/>
        <v>108</v>
      </c>
      <c r="Q79" s="165">
        <f t="shared" si="24"/>
        <v>288</v>
      </c>
      <c r="R79" s="124"/>
    </row>
    <row r="80" spans="1:18" s="94" customFormat="1" ht="15" customHeight="1" x14ac:dyDescent="0.2">
      <c r="A80" s="160"/>
      <c r="B80" s="156"/>
      <c r="C80" s="225"/>
      <c r="D80" s="223"/>
      <c r="E80" s="223"/>
      <c r="F80" s="393"/>
      <c r="G80" s="411" t="s">
        <v>333</v>
      </c>
      <c r="H80" s="412"/>
      <c r="I80" s="413"/>
      <c r="J80" s="126">
        <f>J73</f>
        <v>0</v>
      </c>
      <c r="K80" s="127">
        <f t="shared" ref="K80:Q80" si="25">K73</f>
        <v>0</v>
      </c>
      <c r="L80" s="127">
        <f t="shared" si="25"/>
        <v>0</v>
      </c>
      <c r="M80" s="127">
        <f t="shared" si="25"/>
        <v>0</v>
      </c>
      <c r="N80" s="127">
        <f t="shared" si="25"/>
        <v>0</v>
      </c>
      <c r="O80" s="127">
        <f t="shared" si="25"/>
        <v>0</v>
      </c>
      <c r="P80" s="127">
        <f t="shared" si="25"/>
        <v>0</v>
      </c>
      <c r="Q80" s="128">
        <f t="shared" si="25"/>
        <v>144</v>
      </c>
      <c r="R80" s="129"/>
    </row>
    <row r="81" spans="1:18" s="94" customFormat="1" ht="15" customHeight="1" x14ac:dyDescent="0.2">
      <c r="A81" s="160"/>
      <c r="B81" s="156"/>
      <c r="C81" s="225"/>
      <c r="D81" s="224"/>
      <c r="E81" s="223"/>
      <c r="F81" s="393"/>
      <c r="G81" s="408" t="s">
        <v>334</v>
      </c>
      <c r="H81" s="409"/>
      <c r="I81" s="410"/>
      <c r="J81" s="126">
        <v>1</v>
      </c>
      <c r="K81" s="127">
        <v>5</v>
      </c>
      <c r="L81" s="127">
        <v>0</v>
      </c>
      <c r="M81" s="127">
        <v>3</v>
      </c>
      <c r="N81" s="127">
        <v>0</v>
      </c>
      <c r="O81" s="127">
        <v>0</v>
      </c>
      <c r="P81" s="127">
        <v>0</v>
      </c>
      <c r="Q81" s="128">
        <v>1</v>
      </c>
      <c r="R81" s="129"/>
    </row>
    <row r="82" spans="1:18" ht="15" customHeight="1" x14ac:dyDescent="0.2">
      <c r="A82" s="405" t="s">
        <v>326</v>
      </c>
      <c r="B82" s="391"/>
      <c r="C82" s="391"/>
      <c r="D82" s="391"/>
      <c r="E82" s="391"/>
      <c r="F82" s="393"/>
      <c r="G82" s="398" t="s">
        <v>72</v>
      </c>
      <c r="H82" s="399"/>
      <c r="I82" s="400"/>
      <c r="J82" s="181">
        <v>0</v>
      </c>
      <c r="K82" s="130">
        <v>0</v>
      </c>
      <c r="L82" s="130">
        <v>0</v>
      </c>
      <c r="M82" s="130">
        <v>3</v>
      </c>
      <c r="N82" s="130">
        <v>0</v>
      </c>
      <c r="O82" s="130">
        <v>1</v>
      </c>
      <c r="P82" s="130">
        <v>0</v>
      </c>
      <c r="Q82" s="131">
        <v>4</v>
      </c>
      <c r="R82" s="98"/>
    </row>
    <row r="83" spans="1:18" ht="15" customHeight="1" thickBot="1" x14ac:dyDescent="0.25">
      <c r="A83" s="406" t="s">
        <v>327</v>
      </c>
      <c r="B83" s="407"/>
      <c r="C83" s="407"/>
      <c r="D83" s="407"/>
      <c r="E83" s="407"/>
      <c r="F83" s="394"/>
      <c r="G83" s="380" t="s">
        <v>328</v>
      </c>
      <c r="H83" s="381"/>
      <c r="I83" s="382"/>
      <c r="J83" s="182">
        <v>0</v>
      </c>
      <c r="K83" s="132">
        <v>9</v>
      </c>
      <c r="L83" s="132">
        <v>0</v>
      </c>
      <c r="M83" s="132">
        <v>3</v>
      </c>
      <c r="N83" s="132">
        <v>0</v>
      </c>
      <c r="O83" s="132">
        <v>9</v>
      </c>
      <c r="P83" s="132">
        <v>0</v>
      </c>
      <c r="Q83" s="133">
        <v>6</v>
      </c>
      <c r="R83" s="98"/>
    </row>
    <row r="84" spans="1:18" ht="15" x14ac:dyDescent="0.2">
      <c r="A84" s="157"/>
      <c r="B84" s="157"/>
      <c r="C84" s="267"/>
      <c r="D84" s="223"/>
      <c r="E84" s="263"/>
      <c r="F84" s="263"/>
      <c r="G84" s="263"/>
      <c r="H84" s="263"/>
      <c r="I84" s="263"/>
      <c r="J84" s="134"/>
      <c r="K84" s="134"/>
      <c r="L84" s="134"/>
      <c r="M84" s="134"/>
      <c r="N84" s="134"/>
      <c r="O84" s="134"/>
      <c r="P84" s="134"/>
      <c r="Q84" s="134"/>
      <c r="R84" s="98"/>
    </row>
    <row r="85" spans="1:18" s="94" customFormat="1" ht="40.5" customHeight="1" x14ac:dyDescent="0.2">
      <c r="A85" s="158" t="s">
        <v>382</v>
      </c>
      <c r="B85" s="158"/>
      <c r="C85" s="225"/>
      <c r="D85" s="225"/>
      <c r="E85" s="225"/>
      <c r="F85" s="225"/>
      <c r="G85" s="225"/>
      <c r="H85" s="225"/>
      <c r="I85" s="225"/>
      <c r="J85" s="125"/>
      <c r="K85" s="125"/>
      <c r="L85" s="125"/>
      <c r="M85" s="125"/>
      <c r="N85" s="125"/>
      <c r="O85" s="125"/>
      <c r="P85" s="125"/>
      <c r="Q85" s="125"/>
      <c r="R85" s="135"/>
    </row>
    <row r="86" spans="1:18" s="94" customFormat="1" ht="40.5" customHeight="1" x14ac:dyDescent="0.2">
      <c r="A86" s="159" t="s">
        <v>396</v>
      </c>
      <c r="B86" s="159"/>
      <c r="C86" s="226"/>
      <c r="D86" s="226"/>
      <c r="E86" s="226"/>
      <c r="F86" s="226"/>
      <c r="G86" s="226"/>
      <c r="H86" s="226"/>
      <c r="I86" s="226"/>
      <c r="J86" s="135"/>
      <c r="K86" s="135"/>
      <c r="L86" s="135"/>
      <c r="M86" s="135"/>
      <c r="N86" s="135"/>
      <c r="O86" s="135"/>
      <c r="P86" s="135"/>
      <c r="Q86" s="135"/>
      <c r="R86" s="135"/>
    </row>
    <row r="87" spans="1:18" ht="12" customHeight="1" x14ac:dyDescent="0.25">
      <c r="B87" s="383"/>
      <c r="C87" s="384"/>
      <c r="D87" s="384"/>
      <c r="E87" s="384"/>
      <c r="F87" s="384"/>
      <c r="G87" s="384"/>
      <c r="H87" s="384"/>
      <c r="I87" s="384"/>
      <c r="J87" s="384"/>
      <c r="K87" s="384"/>
      <c r="L87" s="384"/>
      <c r="M87" s="384"/>
    </row>
  </sheetData>
  <protectedRanges>
    <protectedRange password="CA9C" sqref="E33:I34 E44:Q44 J34:Q34" name="Диапазон1"/>
    <protectedRange password="CA9C" sqref="D44 D33:D34 D39:Q39" name="Диапазон1_1"/>
  </protectedRanges>
  <mergeCells count="40">
    <mergeCell ref="A1:Q2"/>
    <mergeCell ref="A3:A13"/>
    <mergeCell ref="B3:B13"/>
    <mergeCell ref="C3:C13"/>
    <mergeCell ref="D3:I4"/>
    <mergeCell ref="J3:Q4"/>
    <mergeCell ref="D5:D13"/>
    <mergeCell ref="E5:E13"/>
    <mergeCell ref="F5:I5"/>
    <mergeCell ref="J5:K5"/>
    <mergeCell ref="L5:M5"/>
    <mergeCell ref="N5:O5"/>
    <mergeCell ref="P5:Q5"/>
    <mergeCell ref="F6:F13"/>
    <mergeCell ref="G6:I6"/>
    <mergeCell ref="J6:J13"/>
    <mergeCell ref="P6:P13"/>
    <mergeCell ref="Q6:Q13"/>
    <mergeCell ref="G7:G13"/>
    <mergeCell ref="H7:H13"/>
    <mergeCell ref="I7:I13"/>
    <mergeCell ref="K6:K13"/>
    <mergeCell ref="L6:L13"/>
    <mergeCell ref="M6:M13"/>
    <mergeCell ref="N6:N13"/>
    <mergeCell ref="O6:O13"/>
    <mergeCell ref="G83:I83"/>
    <mergeCell ref="B87:M87"/>
    <mergeCell ref="A76:E76"/>
    <mergeCell ref="A77:E78"/>
    <mergeCell ref="F77:F83"/>
    <mergeCell ref="G77:I77"/>
    <mergeCell ref="G78:I78"/>
    <mergeCell ref="A79:B79"/>
    <mergeCell ref="G79:I79"/>
    <mergeCell ref="A82:E82"/>
    <mergeCell ref="G82:I82"/>
    <mergeCell ref="A83:E83"/>
    <mergeCell ref="G81:I81"/>
    <mergeCell ref="G80:I80"/>
  </mergeCells>
  <pageMargins left="0.39370078740157483" right="0.39370078740157483" top="0.19685039370078741" bottom="0.19685039370078741" header="0.11811023622047245" footer="0"/>
  <pageSetup paperSize="9" scale="90" fitToHeight="0" orientation="landscape" r:id="rId1"/>
  <headerFooter alignWithMargins="0"/>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0"/>
  <sheetViews>
    <sheetView workbookViewId="0">
      <selection activeCell="B20" sqref="B20"/>
    </sheetView>
  </sheetViews>
  <sheetFormatPr defaultRowHeight="12.75" x14ac:dyDescent="0.2"/>
  <cols>
    <col min="1" max="1" width="8.7109375" style="41" customWidth="1"/>
    <col min="2" max="2" width="145.7109375" customWidth="1"/>
  </cols>
  <sheetData>
    <row r="1" spans="1:2" ht="30.75" customHeight="1" x14ac:dyDescent="0.2">
      <c r="A1" s="467" t="s">
        <v>156</v>
      </c>
      <c r="B1" s="467"/>
    </row>
    <row r="2" spans="1:2" ht="26.25" customHeight="1" x14ac:dyDescent="0.2">
      <c r="A2" s="468" t="s">
        <v>343</v>
      </c>
      <c r="B2" s="468"/>
    </row>
    <row r="3" spans="1:2" ht="16.5" customHeight="1" x14ac:dyDescent="0.2">
      <c r="A3" s="73" t="s">
        <v>191</v>
      </c>
      <c r="B3" s="73" t="s">
        <v>157</v>
      </c>
    </row>
    <row r="4" spans="1:2" ht="16.5" customHeight="1" x14ac:dyDescent="0.2">
      <c r="A4" s="73"/>
      <c r="B4" s="74" t="s">
        <v>158</v>
      </c>
    </row>
    <row r="5" spans="1:2" ht="16.5" customHeight="1" x14ac:dyDescent="0.2">
      <c r="A5" s="75">
        <v>1</v>
      </c>
      <c r="B5" s="76" t="s">
        <v>159</v>
      </c>
    </row>
    <row r="6" spans="1:2" ht="16.5" customHeight="1" x14ac:dyDescent="0.2">
      <c r="A6" s="75">
        <v>2</v>
      </c>
      <c r="B6" s="77" t="s">
        <v>190</v>
      </c>
    </row>
    <row r="7" spans="1:2" ht="16.5" customHeight="1" x14ac:dyDescent="0.2">
      <c r="A7" s="75">
        <v>3</v>
      </c>
      <c r="B7" s="76" t="s">
        <v>160</v>
      </c>
    </row>
    <row r="8" spans="1:2" ht="16.5" customHeight="1" x14ac:dyDescent="0.2">
      <c r="A8" s="75">
        <v>4</v>
      </c>
      <c r="B8" s="76" t="s">
        <v>161</v>
      </c>
    </row>
    <row r="9" spans="1:2" ht="16.5" customHeight="1" x14ac:dyDescent="0.2">
      <c r="A9" s="75">
        <v>5</v>
      </c>
      <c r="B9" s="76" t="s">
        <v>162</v>
      </c>
    </row>
    <row r="10" spans="1:2" ht="16.5" customHeight="1" x14ac:dyDescent="0.2">
      <c r="A10" s="75">
        <v>6</v>
      </c>
      <c r="B10" s="76" t="s">
        <v>163</v>
      </c>
    </row>
    <row r="11" spans="1:2" ht="16.5" customHeight="1" x14ac:dyDescent="0.2">
      <c r="A11" s="75">
        <v>7</v>
      </c>
      <c r="B11" s="76" t="s">
        <v>164</v>
      </c>
    </row>
    <row r="12" spans="1:2" ht="16.5" customHeight="1" x14ac:dyDescent="0.2">
      <c r="A12" s="75">
        <v>8</v>
      </c>
      <c r="B12" s="76" t="s">
        <v>165</v>
      </c>
    </row>
    <row r="13" spans="1:2" ht="16.5" customHeight="1" x14ac:dyDescent="0.2">
      <c r="A13" s="75">
        <v>9</v>
      </c>
      <c r="B13" s="76" t="s">
        <v>166</v>
      </c>
    </row>
    <row r="14" spans="1:2" ht="16.5" customHeight="1" x14ac:dyDescent="0.2">
      <c r="A14" s="75">
        <v>10</v>
      </c>
      <c r="B14" s="76" t="s">
        <v>167</v>
      </c>
    </row>
    <row r="15" spans="1:2" ht="16.5" customHeight="1" x14ac:dyDescent="0.2">
      <c r="A15" s="75">
        <v>11</v>
      </c>
      <c r="B15" s="76" t="s">
        <v>168</v>
      </c>
    </row>
    <row r="16" spans="1:2" ht="16.5" customHeight="1" x14ac:dyDescent="0.2">
      <c r="A16" s="75">
        <v>12</v>
      </c>
      <c r="B16" s="76" t="s">
        <v>169</v>
      </c>
    </row>
    <row r="17" spans="1:2" ht="16.5" customHeight="1" x14ac:dyDescent="0.2">
      <c r="A17" s="75">
        <v>13</v>
      </c>
      <c r="B17" s="76" t="s">
        <v>170</v>
      </c>
    </row>
    <row r="18" spans="1:2" ht="16.5" customHeight="1" x14ac:dyDescent="0.2">
      <c r="A18" s="75">
        <v>14</v>
      </c>
      <c r="B18" s="76" t="s">
        <v>171</v>
      </c>
    </row>
    <row r="19" spans="1:2" ht="16.5" customHeight="1" x14ac:dyDescent="0.2">
      <c r="A19" s="75"/>
      <c r="B19" s="74" t="s">
        <v>172</v>
      </c>
    </row>
    <row r="20" spans="1:2" ht="16.5" customHeight="1" x14ac:dyDescent="0.2">
      <c r="A20" s="75">
        <v>1</v>
      </c>
      <c r="B20" s="78" t="s">
        <v>173</v>
      </c>
    </row>
    <row r="21" spans="1:2" ht="16.5" customHeight="1" x14ac:dyDescent="0.2">
      <c r="A21" s="75">
        <v>2</v>
      </c>
      <c r="B21" s="78" t="s">
        <v>174</v>
      </c>
    </row>
    <row r="22" spans="1:2" ht="16.5" customHeight="1" x14ac:dyDescent="0.2">
      <c r="A22" s="75">
        <v>3</v>
      </c>
      <c r="B22" s="78" t="s">
        <v>175</v>
      </c>
    </row>
    <row r="23" spans="1:2" ht="16.5" customHeight="1" x14ac:dyDescent="0.2">
      <c r="A23" s="75">
        <v>4</v>
      </c>
      <c r="B23" s="78" t="s">
        <v>176</v>
      </c>
    </row>
    <row r="24" spans="1:2" ht="16.5" customHeight="1" x14ac:dyDescent="0.2">
      <c r="A24" s="75">
        <v>5</v>
      </c>
      <c r="B24" s="78" t="s">
        <v>177</v>
      </c>
    </row>
    <row r="25" spans="1:2" ht="16.5" customHeight="1" x14ac:dyDescent="0.2">
      <c r="A25" s="75">
        <v>6</v>
      </c>
      <c r="B25" s="78" t="s">
        <v>178</v>
      </c>
    </row>
    <row r="26" spans="1:2" ht="16.5" customHeight="1" x14ac:dyDescent="0.2">
      <c r="A26" s="75">
        <v>7</v>
      </c>
      <c r="B26" s="78" t="s">
        <v>179</v>
      </c>
    </row>
    <row r="27" spans="1:2" ht="16.5" customHeight="1" x14ac:dyDescent="0.2">
      <c r="A27" s="75"/>
      <c r="B27" s="74" t="s">
        <v>180</v>
      </c>
    </row>
    <row r="28" spans="1:2" ht="16.5" customHeight="1" x14ac:dyDescent="0.2">
      <c r="A28" s="75">
        <v>1</v>
      </c>
      <c r="B28" s="78" t="s">
        <v>181</v>
      </c>
    </row>
    <row r="29" spans="1:2" ht="16.5" customHeight="1" x14ac:dyDescent="0.2">
      <c r="A29" s="75">
        <v>2</v>
      </c>
      <c r="B29" s="78" t="s">
        <v>182</v>
      </c>
    </row>
    <row r="30" spans="1:2" ht="16.5" customHeight="1" x14ac:dyDescent="0.2">
      <c r="A30" s="75"/>
      <c r="B30" s="74" t="s">
        <v>183</v>
      </c>
    </row>
    <row r="31" spans="1:2" ht="16.5" customHeight="1" x14ac:dyDescent="0.2">
      <c r="A31" s="75">
        <v>1</v>
      </c>
      <c r="B31" s="78" t="s">
        <v>184</v>
      </c>
    </row>
    <row r="32" spans="1:2" ht="16.5" customHeight="1" x14ac:dyDescent="0.2">
      <c r="A32" s="75">
        <v>2</v>
      </c>
      <c r="B32" s="78" t="s">
        <v>185</v>
      </c>
    </row>
    <row r="33" spans="1:2" ht="16.5" customHeight="1" x14ac:dyDescent="0.2">
      <c r="A33" s="75">
        <v>3</v>
      </c>
      <c r="B33" s="78" t="s">
        <v>186</v>
      </c>
    </row>
    <row r="34" spans="1:2" ht="16.5" customHeight="1" x14ac:dyDescent="0.2">
      <c r="A34" s="75"/>
      <c r="B34" s="74" t="s">
        <v>187</v>
      </c>
    </row>
    <row r="35" spans="1:2" ht="16.5" customHeight="1" x14ac:dyDescent="0.2">
      <c r="A35" s="75">
        <v>1</v>
      </c>
      <c r="B35" s="78" t="s">
        <v>188</v>
      </c>
    </row>
    <row r="36" spans="1:2" ht="16.5" customHeight="1" x14ac:dyDescent="0.2">
      <c r="A36" s="75">
        <v>2</v>
      </c>
      <c r="B36" s="78" t="s">
        <v>189</v>
      </c>
    </row>
    <row r="37" spans="1:2" ht="15" x14ac:dyDescent="0.2">
      <c r="A37" s="42"/>
    </row>
    <row r="38" spans="1:2" ht="15" x14ac:dyDescent="0.2">
      <c r="A38" s="42"/>
    </row>
    <row r="39" spans="1:2" ht="15" x14ac:dyDescent="0.2">
      <c r="A39" s="42"/>
    </row>
    <row r="40" spans="1:2" ht="15" x14ac:dyDescent="0.2">
      <c r="A40" s="42"/>
    </row>
  </sheetData>
  <mergeCells count="2">
    <mergeCell ref="A1:B1"/>
    <mergeCell ref="A2:B2"/>
  </mergeCells>
  <pageMargins left="0.70866141732283472" right="0.70866141732283472" top="0.74803149606299213" bottom="0.35433070866141736" header="0.31496062992125984" footer="0.31496062992125984"/>
  <pageSetup paperSize="9" scale="86" fitToWidth="0"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28" sqref="J28"/>
    </sheetView>
  </sheetViews>
  <sheetFormatPr defaultRowHeight="12.75" x14ac:dyDescent="0.2"/>
  <sheetData>
    <row r="1" spans="1:1" x14ac:dyDescent="0.2">
      <c r="A1" t="s">
        <v>192</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2"/>
  <sheetViews>
    <sheetView topLeftCell="A16" workbookViewId="0">
      <selection activeCell="B32" sqref="A1:C32"/>
    </sheetView>
  </sheetViews>
  <sheetFormatPr defaultRowHeight="15" x14ac:dyDescent="0.25"/>
  <cols>
    <col min="1" max="1" width="12.5703125" style="43" customWidth="1"/>
    <col min="2" max="2" width="65" style="45" customWidth="1"/>
    <col min="3" max="3" width="50.85546875" style="47" customWidth="1"/>
  </cols>
  <sheetData>
    <row r="1" spans="1:3" ht="14.25" x14ac:dyDescent="0.2">
      <c r="A1" s="469" t="s">
        <v>218</v>
      </c>
      <c r="B1" s="469"/>
      <c r="C1" s="469"/>
    </row>
    <row r="2" spans="1:3" x14ac:dyDescent="0.2">
      <c r="A2" s="49" t="s">
        <v>49</v>
      </c>
      <c r="B2" s="469" t="s">
        <v>219</v>
      </c>
      <c r="C2" s="469"/>
    </row>
    <row r="3" spans="1:3" x14ac:dyDescent="0.25">
      <c r="A3" s="46" t="s">
        <v>220</v>
      </c>
      <c r="B3" s="49" t="s">
        <v>67</v>
      </c>
      <c r="C3" s="50" t="s">
        <v>221</v>
      </c>
    </row>
    <row r="4" spans="1:3" x14ac:dyDescent="0.25">
      <c r="A4" s="46" t="s">
        <v>222</v>
      </c>
      <c r="B4" s="49" t="s">
        <v>68</v>
      </c>
      <c r="C4" s="50" t="s">
        <v>221</v>
      </c>
    </row>
    <row r="5" spans="1:3" x14ac:dyDescent="0.25">
      <c r="A5" s="46" t="s">
        <v>223</v>
      </c>
      <c r="B5" s="49" t="s">
        <v>69</v>
      </c>
      <c r="C5" s="50" t="s">
        <v>221</v>
      </c>
    </row>
    <row r="6" spans="1:3" x14ac:dyDescent="0.25">
      <c r="A6" s="46" t="s">
        <v>224</v>
      </c>
      <c r="B6" s="49" t="s">
        <v>70</v>
      </c>
      <c r="C6" s="50" t="s">
        <v>225</v>
      </c>
    </row>
    <row r="7" spans="1:3" x14ac:dyDescent="0.2">
      <c r="A7" s="49" t="s">
        <v>54</v>
      </c>
      <c r="B7" s="469" t="s">
        <v>226</v>
      </c>
      <c r="C7" s="469"/>
    </row>
    <row r="8" spans="1:3" x14ac:dyDescent="0.2">
      <c r="A8" s="46" t="s">
        <v>227</v>
      </c>
      <c r="B8" s="49" t="s">
        <v>228</v>
      </c>
      <c r="C8" s="46" t="s">
        <v>229</v>
      </c>
    </row>
    <row r="9" spans="1:3" x14ac:dyDescent="0.2">
      <c r="A9" s="46" t="s">
        <v>230</v>
      </c>
      <c r="B9" s="51" t="s">
        <v>231</v>
      </c>
      <c r="C9" s="46" t="s">
        <v>232</v>
      </c>
    </row>
    <row r="10" spans="1:3" x14ac:dyDescent="0.2">
      <c r="A10" s="49" t="s">
        <v>55</v>
      </c>
      <c r="B10" s="469" t="s">
        <v>142</v>
      </c>
      <c r="C10" s="469"/>
    </row>
    <row r="11" spans="1:3" x14ac:dyDescent="0.2">
      <c r="A11" s="49" t="s">
        <v>56</v>
      </c>
      <c r="B11" s="469" t="s">
        <v>109</v>
      </c>
      <c r="C11" s="469"/>
    </row>
    <row r="12" spans="1:3" x14ac:dyDescent="0.2">
      <c r="A12" s="46" t="s">
        <v>233</v>
      </c>
      <c r="B12" s="49" t="s">
        <v>125</v>
      </c>
      <c r="C12" s="46" t="s">
        <v>234</v>
      </c>
    </row>
    <row r="13" spans="1:3" ht="15.75" x14ac:dyDescent="0.2">
      <c r="A13" s="46" t="s">
        <v>235</v>
      </c>
      <c r="B13" s="79" t="s">
        <v>236</v>
      </c>
      <c r="C13" s="46" t="s">
        <v>237</v>
      </c>
    </row>
    <row r="14" spans="1:3" ht="15.75" x14ac:dyDescent="0.25">
      <c r="A14" s="46" t="s">
        <v>238</v>
      </c>
      <c r="B14" s="79" t="s">
        <v>193</v>
      </c>
      <c r="C14" s="50" t="s">
        <v>239</v>
      </c>
    </row>
    <row r="15" spans="1:3" ht="15.75" x14ac:dyDescent="0.25">
      <c r="A15" s="46" t="s">
        <v>240</v>
      </c>
      <c r="B15" s="79" t="s">
        <v>241</v>
      </c>
      <c r="C15" s="50" t="s">
        <v>242</v>
      </c>
    </row>
    <row r="16" spans="1:3" ht="15.75" x14ac:dyDescent="0.25">
      <c r="A16" s="52" t="s">
        <v>243</v>
      </c>
      <c r="B16" s="80" t="s">
        <v>244</v>
      </c>
      <c r="C16" s="50" t="s">
        <v>245</v>
      </c>
    </row>
    <row r="17" spans="1:3" ht="31.5" x14ac:dyDescent="0.25">
      <c r="A17" s="46" t="s">
        <v>246</v>
      </c>
      <c r="B17" s="79" t="s">
        <v>129</v>
      </c>
      <c r="C17" s="50" t="s">
        <v>247</v>
      </c>
    </row>
    <row r="18" spans="1:3" ht="15.75" x14ac:dyDescent="0.25">
      <c r="A18" s="52" t="s">
        <v>248</v>
      </c>
      <c r="B18" s="80" t="s">
        <v>145</v>
      </c>
      <c r="C18" s="50" t="s">
        <v>249</v>
      </c>
    </row>
    <row r="19" spans="1:3" ht="15.75" x14ac:dyDescent="0.25">
      <c r="A19" s="46" t="s">
        <v>250</v>
      </c>
      <c r="B19" s="81" t="s">
        <v>146</v>
      </c>
      <c r="C19" s="53" t="s">
        <v>251</v>
      </c>
    </row>
    <row r="20" spans="1:3" ht="15.75" x14ac:dyDescent="0.25">
      <c r="A20" s="46" t="s">
        <v>252</v>
      </c>
      <c r="B20" s="79" t="s">
        <v>126</v>
      </c>
      <c r="C20" s="53" t="s">
        <v>253</v>
      </c>
    </row>
    <row r="21" spans="1:3" ht="15.75" x14ac:dyDescent="0.25">
      <c r="A21" s="46" t="s">
        <v>254</v>
      </c>
      <c r="B21" s="79" t="s">
        <v>194</v>
      </c>
      <c r="C21" s="50" t="s">
        <v>253</v>
      </c>
    </row>
    <row r="22" spans="1:3" x14ac:dyDescent="0.2">
      <c r="A22" s="49" t="s">
        <v>60</v>
      </c>
      <c r="B22" s="469" t="s">
        <v>110</v>
      </c>
      <c r="C22" s="469"/>
    </row>
    <row r="23" spans="1:3" ht="14.25" x14ac:dyDescent="0.2">
      <c r="A23" s="54" t="s">
        <v>61</v>
      </c>
      <c r="B23" s="470" t="s">
        <v>255</v>
      </c>
      <c r="C23" s="470"/>
    </row>
    <row r="24" spans="1:3" x14ac:dyDescent="0.2">
      <c r="A24" s="46" t="s">
        <v>256</v>
      </c>
      <c r="B24" s="51" t="s">
        <v>257</v>
      </c>
      <c r="C24" s="471" t="s">
        <v>258</v>
      </c>
    </row>
    <row r="25" spans="1:3" ht="27.75" customHeight="1" x14ac:dyDescent="0.2">
      <c r="A25" s="55" t="s">
        <v>259</v>
      </c>
      <c r="B25" s="51" t="s">
        <v>260</v>
      </c>
      <c r="C25" s="472"/>
    </row>
    <row r="26" spans="1:3" ht="22.5" customHeight="1" x14ac:dyDescent="0.25">
      <c r="A26" s="46" t="s">
        <v>261</v>
      </c>
      <c r="B26" s="56" t="s">
        <v>262</v>
      </c>
      <c r="C26" s="472"/>
    </row>
    <row r="27" spans="1:3" ht="30" x14ac:dyDescent="0.25">
      <c r="A27" s="46" t="s">
        <v>263</v>
      </c>
      <c r="B27" s="56" t="s">
        <v>264</v>
      </c>
      <c r="C27" s="473"/>
    </row>
    <row r="28" spans="1:3" ht="14.25" x14ac:dyDescent="0.2">
      <c r="A28" s="54" t="s">
        <v>64</v>
      </c>
      <c r="B28" s="474" t="s">
        <v>195</v>
      </c>
      <c r="C28" s="475"/>
    </row>
    <row r="29" spans="1:3" ht="28.5" customHeight="1" x14ac:dyDescent="0.25">
      <c r="A29" s="46" t="s">
        <v>265</v>
      </c>
      <c r="B29" s="49" t="s">
        <v>266</v>
      </c>
      <c r="C29" s="57" t="s">
        <v>267</v>
      </c>
    </row>
    <row r="30" spans="1:3" ht="14.25" x14ac:dyDescent="0.2">
      <c r="A30" s="54" t="s">
        <v>65</v>
      </c>
      <c r="B30" s="474" t="s">
        <v>148</v>
      </c>
      <c r="C30" s="475"/>
    </row>
    <row r="31" spans="1:3" x14ac:dyDescent="0.25">
      <c r="A31" s="46" t="s">
        <v>268</v>
      </c>
      <c r="B31" s="49" t="s">
        <v>149</v>
      </c>
      <c r="C31" s="57" t="s">
        <v>269</v>
      </c>
    </row>
    <row r="32" spans="1:3" ht="14.25" x14ac:dyDescent="0.2">
      <c r="A32" s="44" t="s">
        <v>130</v>
      </c>
      <c r="B32" s="474" t="s">
        <v>127</v>
      </c>
      <c r="C32" s="475"/>
    </row>
  </sheetData>
  <mergeCells count="11">
    <mergeCell ref="B23:C23"/>
    <mergeCell ref="C24:C27"/>
    <mergeCell ref="B28:C28"/>
    <mergeCell ref="B30:C30"/>
    <mergeCell ref="B32:C32"/>
    <mergeCell ref="B22:C22"/>
    <mergeCell ref="A1:C1"/>
    <mergeCell ref="B2:C2"/>
    <mergeCell ref="B7:C7"/>
    <mergeCell ref="B10:C10"/>
    <mergeCell ref="B11:C11"/>
  </mergeCells>
  <pageMargins left="0.70866141732283472" right="0.70866141732283472" top="0.35433070866141736" bottom="0.35433070866141736"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1</vt:i4>
      </vt:variant>
    </vt:vector>
  </HeadingPairs>
  <TitlesOfParts>
    <vt:vector size="8" baseType="lpstr">
      <vt:lpstr>Титульный лист</vt:lpstr>
      <vt:lpstr>Пояснительная</vt:lpstr>
      <vt:lpstr>График учебного процесса </vt:lpstr>
      <vt:lpstr>План учебного процесса</vt:lpstr>
      <vt:lpstr>кабинеты</vt:lpstr>
      <vt:lpstr>Лист3</vt:lpstr>
      <vt:lpstr>Структура</vt:lpstr>
      <vt:lpstr>'План учебного процесса'!Область_печати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Nout</cp:lastModifiedBy>
  <cp:lastPrinted>2020-06-22T14:00:37Z</cp:lastPrinted>
  <dcterms:created xsi:type="dcterms:W3CDTF">1996-10-08T23:32:33Z</dcterms:created>
  <dcterms:modified xsi:type="dcterms:W3CDTF">2020-06-24T12:25:41Z</dcterms:modified>
</cp:coreProperties>
</file>